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ngdontowncgov-my.sharepoint.com/personal/sally_faringdontowncouncil_gov_uk/Documents/Documents/Finance/Budgets/"/>
    </mc:Choice>
  </mc:AlternateContent>
  <xr:revisionPtr revIDLastSave="20" documentId="8_{0846224C-2E80-4B75-83B5-5A6767170CB8}" xr6:coauthVersionLast="46" xr6:coauthVersionMax="47" xr10:uidLastSave="{9C0B70A8-B62A-4C2F-B5D0-9045839F17ED}"/>
  <bookViews>
    <workbookView xWindow="-110" yWindow="-110" windowWidth="19420" windowHeight="10420" xr2:uid="{441DE945-B692-4AAA-9C1A-253F50DE6D1C}"/>
  </bookViews>
  <sheets>
    <sheet name="O&amp;E" sheetId="3" r:id="rId1"/>
    <sheet name="Direct Council" sheetId="2" r:id="rId2"/>
    <sheet name="Info Centre" sheetId="1" r:id="rId3"/>
    <sheet name="CEX" sheetId="5" r:id="rId4"/>
    <sheet name="PHOUSE" sheetId="6" r:id="rId5"/>
    <sheet name="ROS" sheetId="7" r:id="rId6"/>
    <sheet name="CPC" sheetId="8" r:id="rId7"/>
    <sheet name="Summary" sheetId="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32" i="3"/>
  <c r="B37" i="3" s="1"/>
  <c r="B12" i="8"/>
  <c r="B44" i="3"/>
  <c r="B11" i="6"/>
  <c r="B17" i="6" s="1"/>
  <c r="B18" i="8" l="1"/>
  <c r="B15" i="7" l="1"/>
  <c r="B17" i="5"/>
  <c r="B13" i="5"/>
  <c r="B18" i="5" l="1"/>
  <c r="B19" i="4" l="1"/>
  <c r="B11" i="4"/>
  <c r="C19" i="4"/>
  <c r="C11" i="4"/>
  <c r="B5" i="2"/>
  <c r="B12" i="1"/>
  <c r="B8" i="1"/>
  <c r="C24" i="4" l="1"/>
  <c r="C27" i="4" s="1"/>
  <c r="B24" i="4"/>
  <c r="B27" i="4" s="1"/>
  <c r="B28" i="4" s="1"/>
  <c r="B13" i="1"/>
  <c r="B45" i="3"/>
  <c r="B38" i="3"/>
  <c r="C28" i="4" l="1"/>
  <c r="B31" i="4" s="1"/>
  <c r="C31" i="4" l="1"/>
  <c r="A31" i="4"/>
</calcChain>
</file>

<file path=xl/sharedStrings.xml><?xml version="1.0" encoding="utf-8"?>
<sst xmlns="http://schemas.openxmlformats.org/spreadsheetml/2006/main" count="178" uniqueCount="160">
  <si>
    <t>Office and Establishment  BUDGET 2021.22</t>
  </si>
  <si>
    <t>Actual</t>
  </si>
  <si>
    <t xml:space="preserve"> Budget 2021/22</t>
  </si>
  <si>
    <t xml:space="preserve">Salaries </t>
  </si>
  <si>
    <t>Pension Contrib.</t>
  </si>
  <si>
    <t>Staff expenses</t>
  </si>
  <si>
    <t>Total Salaries</t>
  </si>
  <si>
    <t>Office Expenses</t>
  </si>
  <si>
    <t>Telephone , Broadband &amp; mobiles</t>
  </si>
  <si>
    <t>Office Mobiles</t>
  </si>
  <si>
    <t>Audit &amp; EOY Fees</t>
  </si>
  <si>
    <t>Photocopier Costs</t>
  </si>
  <si>
    <t xml:space="preserve">Stationery </t>
  </si>
  <si>
    <t>Insurance</t>
  </si>
  <si>
    <t xml:space="preserve">Bank Charges </t>
  </si>
  <si>
    <t>Advertising</t>
  </si>
  <si>
    <t>Postage</t>
  </si>
  <si>
    <t>Staff Training</t>
  </si>
  <si>
    <t xml:space="preserve">Member Training </t>
  </si>
  <si>
    <t xml:space="preserve"> Equipment maintenance</t>
  </si>
  <si>
    <t>Subscriptions</t>
  </si>
  <si>
    <t>Election Costs</t>
  </si>
  <si>
    <t xml:space="preserve">Rates                                                                                                      </t>
  </si>
  <si>
    <t>Cleaning</t>
  </si>
  <si>
    <t>Miscellaneous</t>
  </si>
  <si>
    <t>Computer Accounts</t>
  </si>
  <si>
    <t>Web Site costs</t>
  </si>
  <si>
    <t>IT Support</t>
  </si>
  <si>
    <t>HR &amp; HS Advice</t>
  </si>
  <si>
    <t>Members’ Expenses</t>
  </si>
  <si>
    <t>Lone Worker solution</t>
  </si>
  <si>
    <t xml:space="preserve">Childrens Centre Contract </t>
  </si>
  <si>
    <t>TOTAL  EXPENDITURE</t>
  </si>
  <si>
    <t>INCOME</t>
  </si>
  <si>
    <t>Sundry income</t>
  </si>
  <si>
    <t>Bank Interest</t>
  </si>
  <si>
    <t>TOTAL INCOME</t>
  </si>
  <si>
    <t>NET OFFICE EXPENDITURE</t>
  </si>
  <si>
    <t xml:space="preserve">Total </t>
  </si>
  <si>
    <t xml:space="preserve">Tucker’s Rec Ground Trust </t>
  </si>
  <si>
    <t>Advice Services</t>
  </si>
  <si>
    <t xml:space="preserve">Festival , events, tourism </t>
  </si>
  <si>
    <t>Support for vulnerable residents</t>
  </si>
  <si>
    <t xml:space="preserve">General Grants </t>
  </si>
  <si>
    <t>TOTAL GRANTS</t>
  </si>
  <si>
    <t>TOTAL NET  EXPENDITURE</t>
  </si>
  <si>
    <t xml:space="preserve"> Direct Council Budget 2021.22</t>
  </si>
  <si>
    <t>Actuals</t>
  </si>
  <si>
    <t>Loan Repayments</t>
  </si>
  <si>
    <t>Mayor’s Expenses</t>
  </si>
  <si>
    <t>TOTAL EXPENDITURE</t>
  </si>
  <si>
    <t>Column1</t>
  </si>
  <si>
    <t>Expenditure</t>
  </si>
  <si>
    <t>Stock Purchases</t>
  </si>
  <si>
    <t>Bank Charges</t>
  </si>
  <si>
    <t>Museum</t>
  </si>
  <si>
    <t>Stock Sales</t>
  </si>
  <si>
    <t>Commission on Agency Sales</t>
  </si>
  <si>
    <t>NET Income</t>
  </si>
  <si>
    <t xml:space="preserve"> Column1 </t>
  </si>
  <si>
    <t xml:space="preserve"> DRAFT Budget 2021/22</t>
  </si>
  <si>
    <t xml:space="preserve"> EXPENDITURE </t>
  </si>
  <si>
    <t xml:space="preserve"> Electricity </t>
  </si>
  <si>
    <t xml:space="preserve"> Gas </t>
  </si>
  <si>
    <t xml:space="preserve"> Premises Licencs </t>
  </si>
  <si>
    <t xml:space="preserve"> Repair &amp; Maintenance  </t>
  </si>
  <si>
    <t xml:space="preserve"> Rates </t>
  </si>
  <si>
    <t xml:space="preserve"> Water Rates </t>
  </si>
  <si>
    <t xml:space="preserve"> Hanging Baskets </t>
  </si>
  <si>
    <t xml:space="preserve"> Waste Disposal </t>
  </si>
  <si>
    <t xml:space="preserve"> Booking software </t>
  </si>
  <si>
    <t xml:space="preserve"> Less INCOME </t>
  </si>
  <si>
    <t xml:space="preserve"> Hall Lettings </t>
  </si>
  <si>
    <t xml:space="preserve"> Income from office rent </t>
  </si>
  <si>
    <t xml:space="preserve"> TOTAL INCOME </t>
  </si>
  <si>
    <t xml:space="preserve"> NET EXPENDITURE </t>
  </si>
  <si>
    <t xml:space="preserve"> Approved by committee: 16/12/2020</t>
  </si>
  <si>
    <t>Pump House</t>
  </si>
  <si>
    <t>2021.22</t>
  </si>
  <si>
    <t>Budget5</t>
  </si>
  <si>
    <t xml:space="preserve"> </t>
  </si>
  <si>
    <t>EXPENDITURE</t>
  </si>
  <si>
    <t>Electricity</t>
  </si>
  <si>
    <t>Gas</t>
  </si>
  <si>
    <t>Repair &amp; Maintenance</t>
  </si>
  <si>
    <t>Water Rates</t>
  </si>
  <si>
    <t>Waste Disposal</t>
  </si>
  <si>
    <t>Rent - Faringdon Collections Trust</t>
  </si>
  <si>
    <t>Less INCOME</t>
  </si>
  <si>
    <t>Room lettings</t>
  </si>
  <si>
    <t>NET EXPENDITURE</t>
  </si>
  <si>
    <t>Agreed by Committee:16/12/2020</t>
  </si>
  <si>
    <t xml:space="preserve">Capital exdpenditure items </t>
  </si>
  <si>
    <t xml:space="preserve">Tables </t>
  </si>
  <si>
    <t>RECREATION &amp; OPEN SPACES COMMITTEE</t>
  </si>
  <si>
    <t xml:space="preserve"> BUDGET  2021.22</t>
  </si>
  <si>
    <t xml:space="preserve"> Budget </t>
  </si>
  <si>
    <t>2021/22</t>
  </si>
  <si>
    <t>Tennis Court Rates</t>
  </si>
  <si>
    <t>All Saints  Maintenance</t>
  </si>
  <si>
    <t>Van Lease</t>
  </si>
  <si>
    <t>Van Fuel</t>
  </si>
  <si>
    <t>Maintenance of Open Spaces</t>
  </si>
  <si>
    <t>Christmas Lights</t>
  </si>
  <si>
    <t>National Trust Rent</t>
  </si>
  <si>
    <t>Bus Shelter maintenance</t>
  </si>
  <si>
    <t xml:space="preserve">Snow and footpath wardens </t>
  </si>
  <si>
    <t>Provision of salt/salt bins</t>
  </si>
  <si>
    <t xml:space="preserve"> £- </t>
  </si>
  <si>
    <t>Allotment Rents</t>
  </si>
  <si>
    <t xml:space="preserve">Capital Expenditure </t>
  </si>
  <si>
    <t>Agreed by Committee: 16/12/2020</t>
  </si>
  <si>
    <t>Mower</t>
  </si>
  <si>
    <t>Tools</t>
  </si>
  <si>
    <t>Community and Partnerships Budget 2021.22</t>
  </si>
  <si>
    <t>Budget  21.22</t>
  </si>
  <si>
    <t xml:space="preserve">Sundry Expend.  </t>
  </si>
  <si>
    <t>DBS Checks</t>
  </si>
  <si>
    <t>Subscritions to professional bodies</t>
  </si>
  <si>
    <t>Cinema Costs</t>
  </si>
  <si>
    <t>Community / Civic events</t>
  </si>
  <si>
    <t>Facilitation of YS</t>
  </si>
  <si>
    <t>Newsletter</t>
  </si>
  <si>
    <t>Cinema Income</t>
  </si>
  <si>
    <t>Total Income</t>
  </si>
  <si>
    <t>TOTAL BUDGET/PRECEPT</t>
  </si>
  <si>
    <t>Faringdon Town Council BUDGET SUMMARY 2021.22</t>
  </si>
  <si>
    <t>A summary of the net cost of services and facilities provided by the Council</t>
  </si>
  <si>
    <t>Committee</t>
  </si>
  <si>
    <t>2020/21</t>
  </si>
  <si>
    <t>FACILITIES COMMITTEE:</t>
  </si>
  <si>
    <t>Corn Exchange Revenue Costs</t>
  </si>
  <si>
    <t>Pump House Revenue Costs</t>
  </si>
  <si>
    <t>R&amp;OS Revenue Costs</t>
  </si>
  <si>
    <t>OFFICE &amp; ESTABLISHMENT:</t>
  </si>
  <si>
    <t>Revenue Costs</t>
  </si>
  <si>
    <t xml:space="preserve">Grants </t>
  </si>
  <si>
    <t>Total</t>
  </si>
  <si>
    <t xml:space="preserve"> INFORMATION CENTRE:</t>
  </si>
  <si>
    <t>Revenue costs (to inc. museum)</t>
  </si>
  <si>
    <t>COMMUNITY AND PARTNERSHIPS:</t>
  </si>
  <si>
    <t>DIRECT COUNCIL EXPENDITURE:</t>
  </si>
  <si>
    <t>Mayor’s Allowance</t>
  </si>
  <si>
    <t>Total revenue</t>
  </si>
  <si>
    <t xml:space="preserve">CAPITAL EXPENDITURE </t>
  </si>
  <si>
    <t>Capital tables</t>
  </si>
  <si>
    <t>Capital mower</t>
  </si>
  <si>
    <t xml:space="preserve">TOTAL REVENUE BUDGET </t>
  </si>
  <si>
    <t xml:space="preserve">Capital requirement fund from reserves </t>
  </si>
  <si>
    <t xml:space="preserve">Fund any lost venue  income from reserves </t>
  </si>
  <si>
    <t xml:space="preserve">TOTAL PRECEPT REQUIREMENT </t>
  </si>
  <si>
    <t>Council Tax for Band D household</t>
  </si>
  <si>
    <t xml:space="preserve">Increase for band D Household </t>
  </si>
  <si>
    <t>Per Week</t>
  </si>
  <si>
    <t>Per Year</t>
  </si>
  <si>
    <t>% increase</t>
  </si>
  <si>
    <t xml:space="preserve">Mower </t>
  </si>
  <si>
    <t xml:space="preserve">  Corn Exchange BUDGET  2021.22</t>
  </si>
  <si>
    <t>Information Centre Budget  2021.22</t>
  </si>
  <si>
    <t xml:space="preserve">  Budget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</si>
</sst>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-[$£-809]* #,##0_-;\-[$£-809]* #,##0_-;_-[$£-809]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4"/>
      <name val="Arial"/>
      <family val="2"/>
    </font>
    <font>
      <b/>
      <sz val="10"/>
      <color theme="9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9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4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8"/>
      <name val="Arial"/>
      <family val="2"/>
    </font>
    <font>
      <sz val="11"/>
      <color theme="4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2">
    <xf numFmtId="0" fontId="0" fillId="0" borderId="0" xfId="0"/>
    <xf numFmtId="42" fontId="3" fillId="0" borderId="0" xfId="0" applyNumberFormat="1" applyFont="1"/>
    <xf numFmtId="42" fontId="4" fillId="0" borderId="0" xfId="0" applyNumberFormat="1" applyFont="1"/>
    <xf numFmtId="42" fontId="5" fillId="0" borderId="0" xfId="0" applyNumberFormat="1" applyFont="1" applyAlignment="1">
      <alignment horizontal="center"/>
    </xf>
    <xf numFmtId="42" fontId="6" fillId="0" borderId="0" xfId="0" applyNumberFormat="1" applyFont="1" applyAlignment="1">
      <alignment horizontal="center"/>
    </xf>
    <xf numFmtId="42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3" xfId="0" applyFont="1" applyBorder="1" applyAlignment="1">
      <alignment horizontal="center" wrapText="1"/>
    </xf>
    <xf numFmtId="0" fontId="3" fillId="0" borderId="0" xfId="0" applyFont="1"/>
    <xf numFmtId="42" fontId="7" fillId="0" borderId="4" xfId="0" applyNumberFormat="1" applyFont="1" applyBorder="1" applyAlignment="1">
      <alignment vertical="top" wrapText="1"/>
    </xf>
    <xf numFmtId="42" fontId="7" fillId="0" borderId="6" xfId="0" applyNumberFormat="1" applyFont="1" applyBorder="1" applyAlignment="1">
      <alignment horizontal="center"/>
    </xf>
    <xf numFmtId="42" fontId="3" fillId="0" borderId="4" xfId="0" applyNumberFormat="1" applyFont="1" applyBorder="1" applyAlignment="1">
      <alignment vertical="top" wrapText="1"/>
    </xf>
    <xf numFmtId="42" fontId="3" fillId="0" borderId="6" xfId="1" applyNumberFormat="1" applyFont="1" applyBorder="1" applyAlignment="1">
      <alignment horizontal="center"/>
    </xf>
    <xf numFmtId="42" fontId="3" fillId="0" borderId="0" xfId="0" applyNumberFormat="1" applyFont="1" applyAlignment="1">
      <alignment wrapText="1"/>
    </xf>
    <xf numFmtId="42" fontId="11" fillId="0" borderId="5" xfId="1" applyNumberFormat="1" applyFont="1" applyBorder="1" applyAlignment="1">
      <alignment horizontal="center" vertical="top" wrapText="1"/>
    </xf>
    <xf numFmtId="42" fontId="7" fillId="0" borderId="6" xfId="1" applyNumberFormat="1" applyFont="1" applyBorder="1" applyAlignment="1">
      <alignment horizontal="center"/>
    </xf>
    <xf numFmtId="42" fontId="7" fillId="0" borderId="0" xfId="0" applyNumberFormat="1" applyFont="1"/>
    <xf numFmtId="42" fontId="7" fillId="0" borderId="7" xfId="0" applyNumberFormat="1" applyFont="1" applyBorder="1" applyAlignment="1">
      <alignment vertical="top" wrapText="1"/>
    </xf>
    <xf numFmtId="42" fontId="11" fillId="0" borderId="8" xfId="1" applyNumberFormat="1" applyFont="1" applyBorder="1" applyAlignment="1">
      <alignment horizontal="center" vertical="top" wrapText="1"/>
    </xf>
    <xf numFmtId="1" fontId="4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42" fontId="5" fillId="0" borderId="0" xfId="0" applyNumberFormat="1" applyFont="1"/>
    <xf numFmtId="42" fontId="8" fillId="0" borderId="0" xfId="0" applyNumberFormat="1" applyFont="1"/>
    <xf numFmtId="42" fontId="9" fillId="0" borderId="0" xfId="0" applyNumberFormat="1" applyFont="1" applyAlignment="1">
      <alignment horizontal="center"/>
    </xf>
    <xf numFmtId="42" fontId="12" fillId="0" borderId="0" xfId="0" applyNumberFormat="1" applyFont="1" applyAlignment="1">
      <alignment horizontal="center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wrapText="1"/>
    </xf>
    <xf numFmtId="8" fontId="2" fillId="0" borderId="0" xfId="0" applyNumberFormat="1" applyFont="1"/>
    <xf numFmtId="8" fontId="16" fillId="0" borderId="0" xfId="0" applyNumberFormat="1" applyFont="1"/>
    <xf numFmtId="0" fontId="18" fillId="0" borderId="0" xfId="0" applyFont="1" applyAlignment="1">
      <alignment horizontal="center" vertical="center"/>
    </xf>
    <xf numFmtId="44" fontId="19" fillId="0" borderId="0" xfId="1" applyFont="1" applyAlignment="1"/>
    <xf numFmtId="0" fontId="17" fillId="0" borderId="0" xfId="0" applyFont="1"/>
    <xf numFmtId="0" fontId="17" fillId="0" borderId="2" xfId="0" applyFont="1" applyBorder="1" applyAlignment="1">
      <alignment vertical="center" wrapText="1"/>
    </xf>
    <xf numFmtId="44" fontId="19" fillId="0" borderId="3" xfId="1" applyFont="1" applyBorder="1" applyAlignment="1">
      <alignment horizontal="center" wrapText="1"/>
    </xf>
    <xf numFmtId="0" fontId="17" fillId="0" borderId="5" xfId="0" applyFont="1" applyBorder="1" applyAlignment="1">
      <alignment vertical="center" wrapText="1"/>
    </xf>
    <xf numFmtId="42" fontId="19" fillId="0" borderId="6" xfId="1" applyNumberFormat="1" applyFont="1" applyBorder="1"/>
    <xf numFmtId="0" fontId="17" fillId="0" borderId="0" xfId="0" applyFont="1" applyAlignment="1">
      <alignment horizontal="center" wrapText="1"/>
    </xf>
    <xf numFmtId="42" fontId="19" fillId="0" borderId="6" xfId="1" applyNumberFormat="1" applyFont="1" applyBorder="1" applyAlignment="1">
      <alignment vertical="center"/>
    </xf>
    <xf numFmtId="44" fontId="17" fillId="0" borderId="0" xfId="0" applyNumberFormat="1" applyFont="1" applyAlignment="1">
      <alignment wrapText="1"/>
    </xf>
    <xf numFmtId="42" fontId="19" fillId="0" borderId="5" xfId="1" applyNumberFormat="1" applyFont="1" applyBorder="1" applyAlignment="1">
      <alignment vertical="center"/>
    </xf>
    <xf numFmtId="44" fontId="17" fillId="0" borderId="0" xfId="0" applyNumberFormat="1" applyFont="1"/>
    <xf numFmtId="0" fontId="17" fillId="0" borderId="0" xfId="0" applyFont="1" applyAlignment="1">
      <alignment wrapText="1"/>
    </xf>
    <xf numFmtId="0" fontId="19" fillId="0" borderId="5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42" fontId="19" fillId="0" borderId="5" xfId="1" applyNumberFormat="1" applyFont="1" applyBorder="1" applyAlignment="1">
      <alignment vertical="center" wrapText="1"/>
    </xf>
    <xf numFmtId="0" fontId="22" fillId="0" borderId="0" xfId="0" applyFont="1"/>
    <xf numFmtId="0" fontId="22" fillId="0" borderId="10" xfId="0" applyFont="1" applyBorder="1"/>
    <xf numFmtId="42" fontId="19" fillId="0" borderId="6" xfId="1" applyNumberFormat="1" applyFont="1" applyBorder="1" applyAlignment="1">
      <alignment vertical="center" wrapText="1"/>
    </xf>
    <xf numFmtId="42" fontId="19" fillId="0" borderId="6" xfId="1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42" fontId="19" fillId="0" borderId="8" xfId="1" applyNumberFormat="1" applyFont="1" applyBorder="1" applyAlignment="1">
      <alignment vertical="center" wrapText="1"/>
    </xf>
    <xf numFmtId="44" fontId="20" fillId="0" borderId="0" xfId="1" applyFont="1"/>
    <xf numFmtId="44" fontId="21" fillId="0" borderId="0" xfId="1" applyFont="1" applyAlignment="1"/>
    <xf numFmtId="44" fontId="21" fillId="0" borderId="0" xfId="1" applyFont="1"/>
    <xf numFmtId="44" fontId="18" fillId="0" borderId="0" xfId="1" applyFont="1"/>
    <xf numFmtId="44" fontId="19" fillId="0" borderId="0" xfId="1" applyFont="1"/>
    <xf numFmtId="0" fontId="17" fillId="0" borderId="0" xfId="0" applyFont="1" applyAlignment="1">
      <alignment vertical="center"/>
    </xf>
    <xf numFmtId="44" fontId="20" fillId="0" borderId="0" xfId="1" applyFont="1" applyAlignment="1">
      <alignment vertical="center"/>
    </xf>
    <xf numFmtId="0" fontId="17" fillId="0" borderId="0" xfId="0" applyFont="1" applyAlignment="1">
      <alignment horizontal="justify" vertical="center"/>
    </xf>
    <xf numFmtId="44" fontId="20" fillId="0" borderId="0" xfId="1" applyFont="1" applyAlignment="1">
      <alignment horizontal="justify" vertical="center"/>
    </xf>
    <xf numFmtId="0" fontId="23" fillId="0" borderId="0" xfId="0" applyFont="1" applyAlignment="1">
      <alignment vertical="center"/>
    </xf>
    <xf numFmtId="44" fontId="24" fillId="0" borderId="0" xfId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7" fillId="0" borderId="0" xfId="0" applyFont="1"/>
    <xf numFmtId="0" fontId="27" fillId="0" borderId="14" xfId="0" applyFont="1" applyBorder="1" applyAlignment="1">
      <alignment horizontal="left" vertical="center" indent="1"/>
    </xf>
    <xf numFmtId="44" fontId="27" fillId="0" borderId="0" xfId="1" applyFont="1" applyBorder="1"/>
    <xf numFmtId="44" fontId="27" fillId="0" borderId="15" xfId="1" applyFont="1" applyBorder="1"/>
    <xf numFmtId="0" fontId="28" fillId="0" borderId="0" xfId="0" applyFont="1"/>
    <xf numFmtId="0" fontId="28" fillId="0" borderId="0" xfId="1" applyNumberFormat="1" applyFont="1" applyBorder="1"/>
    <xf numFmtId="0" fontId="28" fillId="0" borderId="0" xfId="1" applyNumberFormat="1" applyFont="1" applyBorder="1" applyAlignment="1">
      <alignment horizontal="right"/>
    </xf>
    <xf numFmtId="44" fontId="17" fillId="0" borderId="0" xfId="1" applyFont="1" applyBorder="1"/>
    <xf numFmtId="42" fontId="27" fillId="0" borderId="0" xfId="1" applyNumberFormat="1" applyFont="1" applyBorder="1"/>
    <xf numFmtId="6" fontId="27" fillId="0" borderId="0" xfId="0" applyNumberFormat="1" applyFont="1" applyAlignment="1">
      <alignment vertical="center"/>
    </xf>
    <xf numFmtId="0" fontId="29" fillId="0" borderId="0" xfId="0" applyFont="1"/>
    <xf numFmtId="6" fontId="1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2" fontId="30" fillId="0" borderId="0" xfId="1" applyNumberFormat="1" applyFont="1" applyBorder="1"/>
    <xf numFmtId="42" fontId="27" fillId="0" borderId="0" xfId="1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42" fontId="26" fillId="0" borderId="0" xfId="1" applyNumberFormat="1" applyFont="1" applyBorder="1"/>
    <xf numFmtId="0" fontId="27" fillId="0" borderId="0" xfId="0" applyFont="1" applyAlignment="1">
      <alignment vertical="center" wrapText="1"/>
    </xf>
    <xf numFmtId="0" fontId="31" fillId="0" borderId="0" xfId="0" applyFont="1"/>
    <xf numFmtId="42" fontId="27" fillId="0" borderId="0" xfId="1" applyNumberFormat="1" applyFont="1" applyBorder="1" applyAlignment="1">
      <alignment horizontal="right" vertical="center"/>
    </xf>
    <xf numFmtId="0" fontId="26" fillId="0" borderId="0" xfId="0" applyFont="1"/>
    <xf numFmtId="44" fontId="20" fillId="0" borderId="0" xfId="0" applyNumberFormat="1" applyFont="1"/>
    <xf numFmtId="44" fontId="30" fillId="0" borderId="0" xfId="1" applyFont="1"/>
    <xf numFmtId="44" fontId="30" fillId="0" borderId="0" xfId="0" applyNumberFormat="1" applyFont="1"/>
    <xf numFmtId="44" fontId="20" fillId="0" borderId="0" xfId="1" applyFont="1" applyBorder="1"/>
    <xf numFmtId="0" fontId="30" fillId="0" borderId="0" xfId="0" applyFont="1"/>
    <xf numFmtId="2" fontId="30" fillId="0" borderId="0" xfId="1" applyNumberFormat="1" applyFont="1" applyBorder="1" applyAlignment="1">
      <alignment horizontal="left"/>
    </xf>
    <xf numFmtId="10" fontId="20" fillId="0" borderId="0" xfId="1" applyNumberFormat="1" applyFont="1" applyBorder="1"/>
    <xf numFmtId="2" fontId="30" fillId="0" borderId="0" xfId="1" applyNumberFormat="1" applyFont="1" applyAlignment="1">
      <alignment horizontal="center"/>
    </xf>
    <xf numFmtId="10" fontId="20" fillId="0" borderId="0" xfId="1" applyNumberFormat="1" applyFont="1"/>
    <xf numFmtId="44" fontId="27" fillId="0" borderId="0" xfId="1" applyFont="1"/>
    <xf numFmtId="42" fontId="11" fillId="2" borderId="0" xfId="0" applyNumberFormat="1" applyFont="1" applyFill="1" applyAlignment="1">
      <alignment horizontal="centerContinuous"/>
    </xf>
    <xf numFmtId="42" fontId="11" fillId="0" borderId="0" xfId="0" applyNumberFormat="1" applyFont="1"/>
    <xf numFmtId="42" fontId="11" fillId="2" borderId="5" xfId="0" applyNumberFormat="1" applyFont="1" applyFill="1" applyBorder="1"/>
    <xf numFmtId="42" fontId="11" fillId="2" borderId="5" xfId="0" applyNumberFormat="1" applyFont="1" applyFill="1" applyBorder="1" applyAlignment="1">
      <alignment horizontal="center" wrapText="1"/>
    </xf>
    <xf numFmtId="42" fontId="11" fillId="0" borderId="0" xfId="0" applyNumberFormat="1" applyFont="1" applyAlignment="1">
      <alignment horizontal="left" vertical="top" wrapText="1"/>
    </xf>
    <xf numFmtId="42" fontId="11" fillId="0" borderId="0" xfId="0" applyNumberFormat="1" applyFont="1" applyAlignment="1">
      <alignment vertical="top"/>
    </xf>
    <xf numFmtId="42" fontId="11" fillId="0" borderId="0" xfId="0" applyNumberFormat="1" applyFont="1" applyAlignment="1">
      <alignment horizontal="right"/>
    </xf>
    <xf numFmtId="42" fontId="11" fillId="2" borderId="5" xfId="0" applyNumberFormat="1" applyFont="1" applyFill="1" applyBorder="1" applyAlignment="1">
      <alignment vertical="top"/>
    </xf>
    <xf numFmtId="6" fontId="11" fillId="2" borderId="5" xfId="1" applyNumberFormat="1" applyFont="1" applyFill="1" applyBorder="1" applyAlignment="1">
      <alignment vertical="top"/>
    </xf>
    <xf numFmtId="6" fontId="11" fillId="2" borderId="5" xfId="1" applyNumberFormat="1" applyFont="1" applyFill="1" applyBorder="1"/>
    <xf numFmtId="42" fontId="11" fillId="2" borderId="0" xfId="0" applyNumberFormat="1" applyFont="1" applyFill="1"/>
    <xf numFmtId="42" fontId="11" fillId="2" borderId="5" xfId="1" applyNumberFormat="1" applyFont="1" applyFill="1" applyBorder="1" applyAlignment="1">
      <alignment vertical="top"/>
    </xf>
    <xf numFmtId="42" fontId="11" fillId="2" borderId="5" xfId="0" applyNumberFormat="1" applyFont="1" applyFill="1" applyBorder="1" applyAlignment="1">
      <alignment vertical="top" wrapText="1"/>
    </xf>
    <xf numFmtId="42" fontId="11" fillId="2" borderId="5" xfId="1" applyNumberFormat="1" applyFont="1" applyFill="1" applyBorder="1"/>
    <xf numFmtId="42" fontId="11" fillId="0" borderId="0" xfId="1" applyNumberFormat="1" applyFont="1" applyBorder="1"/>
    <xf numFmtId="42" fontId="11" fillId="0" borderId="0" xfId="0" applyNumberFormat="1" applyFont="1" applyAlignment="1">
      <alignment horizontal="left"/>
    </xf>
    <xf numFmtId="0" fontId="3" fillId="0" borderId="17" xfId="0" applyFont="1" applyBorder="1"/>
    <xf numFmtId="42" fontId="11" fillId="0" borderId="16" xfId="0" applyNumberFormat="1" applyFont="1" applyBorder="1" applyAlignment="1">
      <alignment horizontal="right"/>
    </xf>
    <xf numFmtId="2" fontId="7" fillId="0" borderId="18" xfId="0" applyNumberFormat="1" applyFont="1" applyBorder="1"/>
    <xf numFmtId="2" fontId="11" fillId="0" borderId="19" xfId="0" applyNumberFormat="1" applyFont="1" applyBorder="1"/>
    <xf numFmtId="2" fontId="7" fillId="0" borderId="0" xfId="0" applyNumberFormat="1" applyFont="1"/>
    <xf numFmtId="42" fontId="7" fillId="0" borderId="18" xfId="0" applyNumberFormat="1" applyFont="1" applyBorder="1"/>
    <xf numFmtId="42" fontId="11" fillId="0" borderId="19" xfId="1" applyNumberFormat="1" applyFont="1" applyBorder="1"/>
    <xf numFmtId="42" fontId="3" fillId="0" borderId="15" xfId="0" applyNumberFormat="1" applyFont="1" applyBorder="1"/>
    <xf numFmtId="42" fontId="11" fillId="0" borderId="0" xfId="1" applyNumberFormat="1" applyFont="1"/>
    <xf numFmtId="42" fontId="3" fillId="0" borderId="18" xfId="0" applyNumberFormat="1" applyFont="1" applyBorder="1"/>
    <xf numFmtId="42" fontId="3" fillId="0" borderId="18" xfId="0" applyNumberFormat="1" applyFont="1" applyBorder="1" applyAlignment="1">
      <alignment wrapText="1"/>
    </xf>
    <xf numFmtId="42" fontId="11" fillId="0" borderId="18" xfId="1" applyNumberFormat="1" applyFont="1" applyBorder="1"/>
    <xf numFmtId="42" fontId="7" fillId="0" borderId="15" xfId="0" applyNumberFormat="1" applyFont="1" applyBorder="1"/>
    <xf numFmtId="42" fontId="7" fillId="0" borderId="13" xfId="0" applyNumberFormat="1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/>
    <xf numFmtId="42" fontId="11" fillId="0" borderId="3" xfId="0" applyNumberFormat="1" applyFont="1" applyBorder="1"/>
    <xf numFmtId="0" fontId="7" fillId="0" borderId="4" xfId="0" applyFont="1" applyBorder="1"/>
    <xf numFmtId="0" fontId="11" fillId="0" borderId="6" xfId="0" applyFont="1" applyBorder="1"/>
    <xf numFmtId="42" fontId="11" fillId="0" borderId="6" xfId="1" applyNumberFormat="1" applyFont="1" applyBorder="1"/>
    <xf numFmtId="42" fontId="11" fillId="0" borderId="5" xfId="1" applyNumberFormat="1" applyFont="1" applyBorder="1"/>
    <xf numFmtId="0" fontId="7" fillId="0" borderId="4" xfId="0" applyFont="1" applyBorder="1" applyAlignment="1">
      <alignment horizontal="left" wrapText="1"/>
    </xf>
    <xf numFmtId="42" fontId="11" fillId="0" borderId="5" xfId="1" applyNumberFormat="1" applyFont="1" applyBorder="1" applyAlignment="1">
      <alignment horizontal="right"/>
    </xf>
    <xf numFmtId="6" fontId="11" fillId="0" borderId="6" xfId="1" applyNumberFormat="1" applyFont="1" applyBorder="1"/>
    <xf numFmtId="0" fontId="7" fillId="0" borderId="4" xfId="0" applyFont="1" applyBorder="1" applyAlignment="1">
      <alignment wrapText="1"/>
    </xf>
    <xf numFmtId="0" fontId="33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right" wrapText="1"/>
    </xf>
    <xf numFmtId="0" fontId="11" fillId="0" borderId="9" xfId="0" applyFont="1" applyBorder="1" applyAlignment="1">
      <alignment horizontal="right"/>
    </xf>
    <xf numFmtId="0" fontId="7" fillId="0" borderId="4" xfId="0" applyFont="1" applyBorder="1" applyAlignment="1">
      <alignment vertical="top" wrapText="1"/>
    </xf>
    <xf numFmtId="164" fontId="11" fillId="0" borderId="6" xfId="1" applyNumberFormat="1" applyFont="1" applyBorder="1" applyAlignment="1">
      <alignment horizontal="right" vertical="top" wrapText="1"/>
    </xf>
    <xf numFmtId="0" fontId="11" fillId="3" borderId="4" xfId="0" applyFont="1" applyFill="1" applyBorder="1" applyAlignment="1">
      <alignment vertical="top"/>
    </xf>
    <xf numFmtId="164" fontId="11" fillId="3" borderId="6" xfId="1" applyNumberFormat="1" applyFont="1" applyFill="1" applyBorder="1" applyAlignment="1">
      <alignment vertical="top"/>
    </xf>
    <xf numFmtId="0" fontId="11" fillId="2" borderId="0" xfId="0" applyFont="1" applyFill="1"/>
    <xf numFmtId="0" fontId="7" fillId="2" borderId="0" xfId="0" applyFont="1" applyFill="1"/>
    <xf numFmtId="0" fontId="11" fillId="2" borderId="4" xfId="0" applyFont="1" applyFill="1" applyBorder="1" applyAlignment="1">
      <alignment vertical="top"/>
    </xf>
    <xf numFmtId="164" fontId="11" fillId="2" borderId="6" xfId="1" applyNumberFormat="1" applyFont="1" applyFill="1" applyBorder="1" applyAlignment="1">
      <alignment vertical="top"/>
    </xf>
    <xf numFmtId="164" fontId="11" fillId="0" borderId="5" xfId="1" applyNumberFormat="1" applyFont="1" applyBorder="1" applyAlignment="1">
      <alignment horizontal="right"/>
    </xf>
    <xf numFmtId="164" fontId="11" fillId="0" borderId="9" xfId="1" applyNumberFormat="1" applyFont="1" applyBorder="1" applyAlignment="1">
      <alignment horizontal="right" vertical="top" wrapText="1"/>
    </xf>
    <xf numFmtId="164" fontId="11" fillId="0" borderId="6" xfId="1" applyNumberFormat="1" applyFont="1" applyBorder="1"/>
    <xf numFmtId="0" fontId="7" fillId="0" borderId="7" xfId="0" applyFont="1" applyBorder="1" applyAlignment="1">
      <alignment vertical="top" wrapText="1"/>
    </xf>
    <xf numFmtId="44" fontId="8" fillId="0" borderId="0" xfId="1" applyFont="1"/>
    <xf numFmtId="44" fontId="9" fillId="0" borderId="0" xfId="1" applyFont="1" applyBorder="1" applyAlignment="1">
      <alignment horizontal="center" vertical="top" wrapText="1"/>
    </xf>
    <xf numFmtId="44" fontId="10" fillId="0" borderId="0" xfId="1" applyFont="1" applyBorder="1" applyAlignment="1">
      <alignment horizontal="center" vertical="top" wrapText="1"/>
    </xf>
    <xf numFmtId="44" fontId="11" fillId="0" borderId="0" xfId="1" applyFont="1" applyBorder="1" applyAlignment="1">
      <alignment horizontal="right" vertical="top" wrapText="1"/>
    </xf>
    <xf numFmtId="3" fontId="9" fillId="0" borderId="0" xfId="0" applyNumberFormat="1" applyFont="1" applyAlignment="1">
      <alignment horizontal="center" vertical="top" wrapText="1"/>
    </xf>
    <xf numFmtId="3" fontId="10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right" vertical="top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44" fontId="11" fillId="0" borderId="0" xfId="0" applyNumberFormat="1" applyFont="1" applyAlignment="1">
      <alignment horizontal="right"/>
    </xf>
    <xf numFmtId="42" fontId="34" fillId="0" borderId="0" xfId="1" applyNumberFormat="1" applyFont="1" applyBorder="1"/>
    <xf numFmtId="0" fontId="7" fillId="0" borderId="5" xfId="0" applyFont="1" applyBorder="1"/>
    <xf numFmtId="6" fontId="32" fillId="4" borderId="5" xfId="1" applyNumberFormat="1" applyFont="1" applyFill="1" applyBorder="1" applyAlignment="1">
      <alignment vertical="top"/>
    </xf>
    <xf numFmtId="42" fontId="32" fillId="4" borderId="20" xfId="1" applyNumberFormat="1" applyFont="1" applyFill="1" applyBorder="1"/>
    <xf numFmtId="6" fontId="32" fillId="4" borderId="6" xfId="1" applyNumberFormat="1" applyFont="1" applyFill="1" applyBorder="1"/>
    <xf numFmtId="164" fontId="11" fillId="4" borderId="8" xfId="1" applyNumberFormat="1" applyFont="1" applyFill="1" applyBorder="1" applyAlignment="1">
      <alignment horizontal="right" wrapText="1"/>
    </xf>
    <xf numFmtId="0" fontId="17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2" formatCode="_-&quot;£&quot;* #,##0_-;\-&quot;£&quot;* #,##0_-;_-&quot;£&quot;* &quot;-&quot;_-;_-@_-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12" formatCode="&quot;£&quot;#,##0.00;[Red]\-&quot;£&quot;#,##0.0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D444B9-73B9-4B66-BF1F-6AD4DD0B4828}" name="Table1" displayName="Table1" ref="A2:B45" totalsRowShown="0" headerRowDxfId="37" dataDxfId="35" headerRowBorderDxfId="36" tableBorderDxfId="34" headerRowCellStyle="Currency" dataCellStyle="Currency">
  <autoFilter ref="A2:B45" xr:uid="{04712409-4C7C-4591-A682-5635AAFBC049}"/>
  <tableColumns count="2">
    <tableColumn id="1" xr3:uid="{016595E2-1E56-463A-ADDA-029CA1D1A6AD}" name="Actual" dataDxfId="33"/>
    <tableColumn id="10" xr3:uid="{C49AD236-7A51-4BFA-AEDA-EAE8F4B811B6}" name=" Budget 2021/22" dataDxfId="3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E64660-78D0-49E0-9B7A-F1537CE39720}" name="Table2" displayName="Table2" ref="A2:B5" totalsRowShown="0" headerRowDxfId="31" dataDxfId="30">
  <autoFilter ref="A2:B5" xr:uid="{0299E172-DD1A-423E-A8AD-2B566ED3A60A}"/>
  <tableColumns count="2">
    <tableColumn id="1" xr3:uid="{AAAA773F-1DC2-41B3-A3AE-A34012FCEDF5}" name="Actuals" dataDxfId="29"/>
    <tableColumn id="10" xr3:uid="{16589D29-4B03-4DDD-93DD-FB0D3F3714F2}" name="  Budget 2021/22" dataDxfId="28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9BACE1-616F-419F-94E6-6BD03C0E954A}" name="Table3" displayName="Table3" ref="A2:B13" totalsRowShown="0" headerRowDxfId="27" dataDxfId="25" headerRowBorderDxfId="26" tableBorderDxfId="24" totalsRowBorderDxfId="23">
  <autoFilter ref="A2:B13" xr:uid="{69A1ACAA-81BD-41EF-9FD9-4E9A3A45732D}"/>
  <tableColumns count="2">
    <tableColumn id="1" xr3:uid="{1C0BD203-821D-473F-BCEC-099A3E041830}" name="Column1" dataDxfId="22"/>
    <tableColumn id="10" xr3:uid="{35C44667-F55F-482B-A634-3E71140E8F93}" name=" Budget 2021/22" dataDxfId="2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632F32-08A5-4BC5-B70A-F5CF5452A5C6}" name="Table986" displayName="Table986" ref="A2:B18" totalsRowShown="0" headerRowDxfId="20" dataDxfId="18" headerRowBorderDxfId="19" tableBorderDxfId="17">
  <autoFilter ref="A2:B18" xr:uid="{F763CC10-7E73-4F45-808B-8B1F2062F24F}"/>
  <tableColumns count="2">
    <tableColumn id="1" xr3:uid="{556F8C01-0DC5-4573-A738-C04F56D71EF7}" name="2021.22" dataDxfId="16"/>
    <tableColumn id="10" xr3:uid="{F38ACE7C-9D42-4CEA-9F67-4AE37C9D2C6C}" name="Budget5" dataDxfId="1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7643D3-57CB-4E40-970B-6CDB623FC225}" name="Table11" displayName="Table11" ref="A2:B20" totalsRowShown="0" headerRowDxfId="14" dataDxfId="12" headerRowBorderDxfId="13" tableBorderDxfId="11" totalsRowBorderDxfId="10" dataCellStyle="Currency">
  <autoFilter ref="A2:B20" xr:uid="{13445801-1509-4A2C-8ECC-45A95A3B3498}"/>
  <tableColumns count="2">
    <tableColumn id="1" xr3:uid="{5F96B301-1ED7-44CF-8226-3C200802EEC2}" name=" BUDGET  2021.22" dataDxfId="9"/>
    <tableColumn id="10" xr3:uid="{9104D983-0A1A-4B24-998D-B080DA265922}" name=" Budget " dataDxfId="8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840AB7A-307F-4C2E-A070-3121C39CAF99}" name="Table12" displayName="Table12" ref="A2:B18" totalsRowShown="0" headerRowDxfId="7" dataDxfId="5" headerRowBorderDxfId="6" tableBorderDxfId="4" dataCellStyle="Currency">
  <autoFilter ref="A2:B18" xr:uid="{39BA542A-7A4D-4139-84AA-7BCEE65EA91B}"/>
  <tableColumns count="2">
    <tableColumn id="1" xr3:uid="{408C758A-8BC9-4280-93FE-9FF554CCD5D3}" name="Actuals" dataDxfId="3"/>
    <tableColumn id="10" xr3:uid="{78326DCC-084B-49DD-ABAA-83FC8FEE8170}" name="Budget  21.22" dataDxfId="2" dataCellStyle="Currency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625A-1F6F-48E9-A94B-D1D3AFDAA52D}" name="Table20" displayName="Table20" ref="A3:C31" totalsRowShown="0" tableBorderDxfId="1">
  <autoFilter ref="A3:C31" xr:uid="{0FF098C9-AB39-4555-83F4-1EFB69888D32}"/>
  <tableColumns count="3">
    <tableColumn id="1" xr3:uid="{9AE6E00D-16D3-4AA9-93AC-5F2B3A6D5E84}" name="Committee"/>
    <tableColumn id="2" xr3:uid="{21727430-D4EC-4A92-A30C-937833F2C07A}" name="2020/21" dataDxfId="0" dataCellStyle="Currency"/>
    <tableColumn id="3" xr3:uid="{B86396DC-B3B0-4FD1-AF22-0D3E25E4953F}" name="2021/2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9428-A4E1-44BE-AEC8-CC6CCE62BD57}">
  <dimension ref="A1:J57"/>
  <sheetViews>
    <sheetView tabSelected="1" workbookViewId="0">
      <selection activeCell="B47" sqref="B47"/>
    </sheetView>
  </sheetViews>
  <sheetFormatPr defaultColWidth="14.54296875" defaultRowHeight="15.5" x14ac:dyDescent="0.35"/>
  <cols>
    <col min="1" max="1" width="33" style="35" bestFit="1" customWidth="1"/>
    <col min="2" max="3" width="12" style="68" bestFit="1" customWidth="1"/>
    <col min="4" max="4" width="12" style="68" customWidth="1"/>
    <col min="5" max="5" width="12.26953125" style="57" bestFit="1" customWidth="1"/>
    <col min="6" max="6" width="15.81640625" style="58" bestFit="1" customWidth="1"/>
    <col min="7" max="9" width="13.7265625" style="59" bestFit="1" customWidth="1"/>
    <col min="10" max="10" width="15" style="60" bestFit="1" customWidth="1"/>
    <col min="11" max="11" width="15.54296875" style="35" bestFit="1" customWidth="1"/>
    <col min="12" max="256" width="14.54296875" style="35"/>
    <col min="257" max="257" width="33" style="35" bestFit="1" customWidth="1"/>
    <col min="258" max="260" width="12" style="35" bestFit="1" customWidth="1"/>
    <col min="261" max="261" width="12.26953125" style="35" bestFit="1" customWidth="1"/>
    <col min="262" max="262" width="15.81640625" style="35" bestFit="1" customWidth="1"/>
    <col min="263" max="265" width="13.7265625" style="35" bestFit="1" customWidth="1"/>
    <col min="266" max="266" width="15" style="35" bestFit="1" customWidth="1"/>
    <col min="267" max="267" width="15.54296875" style="35" bestFit="1" customWidth="1"/>
    <col min="268" max="512" width="14.54296875" style="35"/>
    <col min="513" max="513" width="33" style="35" bestFit="1" customWidth="1"/>
    <col min="514" max="516" width="12" style="35" bestFit="1" customWidth="1"/>
    <col min="517" max="517" width="12.26953125" style="35" bestFit="1" customWidth="1"/>
    <col min="518" max="518" width="15.81640625" style="35" bestFit="1" customWidth="1"/>
    <col min="519" max="521" width="13.7265625" style="35" bestFit="1" customWidth="1"/>
    <col min="522" max="522" width="15" style="35" bestFit="1" customWidth="1"/>
    <col min="523" max="523" width="15.54296875" style="35" bestFit="1" customWidth="1"/>
    <col min="524" max="768" width="14.54296875" style="35"/>
    <col min="769" max="769" width="33" style="35" bestFit="1" customWidth="1"/>
    <col min="770" max="772" width="12" style="35" bestFit="1" customWidth="1"/>
    <col min="773" max="773" width="12.26953125" style="35" bestFit="1" customWidth="1"/>
    <col min="774" max="774" width="15.81640625" style="35" bestFit="1" customWidth="1"/>
    <col min="775" max="777" width="13.7265625" style="35" bestFit="1" customWidth="1"/>
    <col min="778" max="778" width="15" style="35" bestFit="1" customWidth="1"/>
    <col min="779" max="779" width="15.54296875" style="35" bestFit="1" customWidth="1"/>
    <col min="780" max="1024" width="14.54296875" style="35"/>
    <col min="1025" max="1025" width="33" style="35" bestFit="1" customWidth="1"/>
    <col min="1026" max="1028" width="12" style="35" bestFit="1" customWidth="1"/>
    <col min="1029" max="1029" width="12.26953125" style="35" bestFit="1" customWidth="1"/>
    <col min="1030" max="1030" width="15.81640625" style="35" bestFit="1" customWidth="1"/>
    <col min="1031" max="1033" width="13.7265625" style="35" bestFit="1" customWidth="1"/>
    <col min="1034" max="1034" width="15" style="35" bestFit="1" customWidth="1"/>
    <col min="1035" max="1035" width="15.54296875" style="35" bestFit="1" customWidth="1"/>
    <col min="1036" max="1280" width="14.54296875" style="35"/>
    <col min="1281" max="1281" width="33" style="35" bestFit="1" customWidth="1"/>
    <col min="1282" max="1284" width="12" style="35" bestFit="1" customWidth="1"/>
    <col min="1285" max="1285" width="12.26953125" style="35" bestFit="1" customWidth="1"/>
    <col min="1286" max="1286" width="15.81640625" style="35" bestFit="1" customWidth="1"/>
    <col min="1287" max="1289" width="13.7265625" style="35" bestFit="1" customWidth="1"/>
    <col min="1290" max="1290" width="15" style="35" bestFit="1" customWidth="1"/>
    <col min="1291" max="1291" width="15.54296875" style="35" bestFit="1" customWidth="1"/>
    <col min="1292" max="1536" width="14.54296875" style="35"/>
    <col min="1537" max="1537" width="33" style="35" bestFit="1" customWidth="1"/>
    <col min="1538" max="1540" width="12" style="35" bestFit="1" customWidth="1"/>
    <col min="1541" max="1541" width="12.26953125" style="35" bestFit="1" customWidth="1"/>
    <col min="1542" max="1542" width="15.81640625" style="35" bestFit="1" customWidth="1"/>
    <col min="1543" max="1545" width="13.7265625" style="35" bestFit="1" customWidth="1"/>
    <col min="1546" max="1546" width="15" style="35" bestFit="1" customWidth="1"/>
    <col min="1547" max="1547" width="15.54296875" style="35" bestFit="1" customWidth="1"/>
    <col min="1548" max="1792" width="14.54296875" style="35"/>
    <col min="1793" max="1793" width="33" style="35" bestFit="1" customWidth="1"/>
    <col min="1794" max="1796" width="12" style="35" bestFit="1" customWidth="1"/>
    <col min="1797" max="1797" width="12.26953125" style="35" bestFit="1" customWidth="1"/>
    <col min="1798" max="1798" width="15.81640625" style="35" bestFit="1" customWidth="1"/>
    <col min="1799" max="1801" width="13.7265625" style="35" bestFit="1" customWidth="1"/>
    <col min="1802" max="1802" width="15" style="35" bestFit="1" customWidth="1"/>
    <col min="1803" max="1803" width="15.54296875" style="35" bestFit="1" customWidth="1"/>
    <col min="1804" max="2048" width="14.54296875" style="35"/>
    <col min="2049" max="2049" width="33" style="35" bestFit="1" customWidth="1"/>
    <col min="2050" max="2052" width="12" style="35" bestFit="1" customWidth="1"/>
    <col min="2053" max="2053" width="12.26953125" style="35" bestFit="1" customWidth="1"/>
    <col min="2054" max="2054" width="15.81640625" style="35" bestFit="1" customWidth="1"/>
    <col min="2055" max="2057" width="13.7265625" style="35" bestFit="1" customWidth="1"/>
    <col min="2058" max="2058" width="15" style="35" bestFit="1" customWidth="1"/>
    <col min="2059" max="2059" width="15.54296875" style="35" bestFit="1" customWidth="1"/>
    <col min="2060" max="2304" width="14.54296875" style="35"/>
    <col min="2305" max="2305" width="33" style="35" bestFit="1" customWidth="1"/>
    <col min="2306" max="2308" width="12" style="35" bestFit="1" customWidth="1"/>
    <col min="2309" max="2309" width="12.26953125" style="35" bestFit="1" customWidth="1"/>
    <col min="2310" max="2310" width="15.81640625" style="35" bestFit="1" customWidth="1"/>
    <col min="2311" max="2313" width="13.7265625" style="35" bestFit="1" customWidth="1"/>
    <col min="2314" max="2314" width="15" style="35" bestFit="1" customWidth="1"/>
    <col min="2315" max="2315" width="15.54296875" style="35" bestFit="1" customWidth="1"/>
    <col min="2316" max="2560" width="14.54296875" style="35"/>
    <col min="2561" max="2561" width="33" style="35" bestFit="1" customWidth="1"/>
    <col min="2562" max="2564" width="12" style="35" bestFit="1" customWidth="1"/>
    <col min="2565" max="2565" width="12.26953125" style="35" bestFit="1" customWidth="1"/>
    <col min="2566" max="2566" width="15.81640625" style="35" bestFit="1" customWidth="1"/>
    <col min="2567" max="2569" width="13.7265625" style="35" bestFit="1" customWidth="1"/>
    <col min="2570" max="2570" width="15" style="35" bestFit="1" customWidth="1"/>
    <col min="2571" max="2571" width="15.54296875" style="35" bestFit="1" customWidth="1"/>
    <col min="2572" max="2816" width="14.54296875" style="35"/>
    <col min="2817" max="2817" width="33" style="35" bestFit="1" customWidth="1"/>
    <col min="2818" max="2820" width="12" style="35" bestFit="1" customWidth="1"/>
    <col min="2821" max="2821" width="12.26953125" style="35" bestFit="1" customWidth="1"/>
    <col min="2822" max="2822" width="15.81640625" style="35" bestFit="1" customWidth="1"/>
    <col min="2823" max="2825" width="13.7265625" style="35" bestFit="1" customWidth="1"/>
    <col min="2826" max="2826" width="15" style="35" bestFit="1" customWidth="1"/>
    <col min="2827" max="2827" width="15.54296875" style="35" bestFit="1" customWidth="1"/>
    <col min="2828" max="3072" width="14.54296875" style="35"/>
    <col min="3073" max="3073" width="33" style="35" bestFit="1" customWidth="1"/>
    <col min="3074" max="3076" width="12" style="35" bestFit="1" customWidth="1"/>
    <col min="3077" max="3077" width="12.26953125" style="35" bestFit="1" customWidth="1"/>
    <col min="3078" max="3078" width="15.81640625" style="35" bestFit="1" customWidth="1"/>
    <col min="3079" max="3081" width="13.7265625" style="35" bestFit="1" customWidth="1"/>
    <col min="3082" max="3082" width="15" style="35" bestFit="1" customWidth="1"/>
    <col min="3083" max="3083" width="15.54296875" style="35" bestFit="1" customWidth="1"/>
    <col min="3084" max="3328" width="14.54296875" style="35"/>
    <col min="3329" max="3329" width="33" style="35" bestFit="1" customWidth="1"/>
    <col min="3330" max="3332" width="12" style="35" bestFit="1" customWidth="1"/>
    <col min="3333" max="3333" width="12.26953125" style="35" bestFit="1" customWidth="1"/>
    <col min="3334" max="3334" width="15.81640625" style="35" bestFit="1" customWidth="1"/>
    <col min="3335" max="3337" width="13.7265625" style="35" bestFit="1" customWidth="1"/>
    <col min="3338" max="3338" width="15" style="35" bestFit="1" customWidth="1"/>
    <col min="3339" max="3339" width="15.54296875" style="35" bestFit="1" customWidth="1"/>
    <col min="3340" max="3584" width="14.54296875" style="35"/>
    <col min="3585" max="3585" width="33" style="35" bestFit="1" customWidth="1"/>
    <col min="3586" max="3588" width="12" style="35" bestFit="1" customWidth="1"/>
    <col min="3589" max="3589" width="12.26953125" style="35" bestFit="1" customWidth="1"/>
    <col min="3590" max="3590" width="15.81640625" style="35" bestFit="1" customWidth="1"/>
    <col min="3591" max="3593" width="13.7265625" style="35" bestFit="1" customWidth="1"/>
    <col min="3594" max="3594" width="15" style="35" bestFit="1" customWidth="1"/>
    <col min="3595" max="3595" width="15.54296875" style="35" bestFit="1" customWidth="1"/>
    <col min="3596" max="3840" width="14.54296875" style="35"/>
    <col min="3841" max="3841" width="33" style="35" bestFit="1" customWidth="1"/>
    <col min="3842" max="3844" width="12" style="35" bestFit="1" customWidth="1"/>
    <col min="3845" max="3845" width="12.26953125" style="35" bestFit="1" customWidth="1"/>
    <col min="3846" max="3846" width="15.81640625" style="35" bestFit="1" customWidth="1"/>
    <col min="3847" max="3849" width="13.7265625" style="35" bestFit="1" customWidth="1"/>
    <col min="3850" max="3850" width="15" style="35" bestFit="1" customWidth="1"/>
    <col min="3851" max="3851" width="15.54296875" style="35" bestFit="1" customWidth="1"/>
    <col min="3852" max="4096" width="14.54296875" style="35"/>
    <col min="4097" max="4097" width="33" style="35" bestFit="1" customWidth="1"/>
    <col min="4098" max="4100" width="12" style="35" bestFit="1" customWidth="1"/>
    <col min="4101" max="4101" width="12.26953125" style="35" bestFit="1" customWidth="1"/>
    <col min="4102" max="4102" width="15.81640625" style="35" bestFit="1" customWidth="1"/>
    <col min="4103" max="4105" width="13.7265625" style="35" bestFit="1" customWidth="1"/>
    <col min="4106" max="4106" width="15" style="35" bestFit="1" customWidth="1"/>
    <col min="4107" max="4107" width="15.54296875" style="35" bestFit="1" customWidth="1"/>
    <col min="4108" max="4352" width="14.54296875" style="35"/>
    <col min="4353" max="4353" width="33" style="35" bestFit="1" customWidth="1"/>
    <col min="4354" max="4356" width="12" style="35" bestFit="1" customWidth="1"/>
    <col min="4357" max="4357" width="12.26953125" style="35" bestFit="1" customWidth="1"/>
    <col min="4358" max="4358" width="15.81640625" style="35" bestFit="1" customWidth="1"/>
    <col min="4359" max="4361" width="13.7265625" style="35" bestFit="1" customWidth="1"/>
    <col min="4362" max="4362" width="15" style="35" bestFit="1" customWidth="1"/>
    <col min="4363" max="4363" width="15.54296875" style="35" bestFit="1" customWidth="1"/>
    <col min="4364" max="4608" width="14.54296875" style="35"/>
    <col min="4609" max="4609" width="33" style="35" bestFit="1" customWidth="1"/>
    <col min="4610" max="4612" width="12" style="35" bestFit="1" customWidth="1"/>
    <col min="4613" max="4613" width="12.26953125" style="35" bestFit="1" customWidth="1"/>
    <col min="4614" max="4614" width="15.81640625" style="35" bestFit="1" customWidth="1"/>
    <col min="4615" max="4617" width="13.7265625" style="35" bestFit="1" customWidth="1"/>
    <col min="4618" max="4618" width="15" style="35" bestFit="1" customWidth="1"/>
    <col min="4619" max="4619" width="15.54296875" style="35" bestFit="1" customWidth="1"/>
    <col min="4620" max="4864" width="14.54296875" style="35"/>
    <col min="4865" max="4865" width="33" style="35" bestFit="1" customWidth="1"/>
    <col min="4866" max="4868" width="12" style="35" bestFit="1" customWidth="1"/>
    <col min="4869" max="4869" width="12.26953125" style="35" bestFit="1" customWidth="1"/>
    <col min="4870" max="4870" width="15.81640625" style="35" bestFit="1" customWidth="1"/>
    <col min="4871" max="4873" width="13.7265625" style="35" bestFit="1" customWidth="1"/>
    <col min="4874" max="4874" width="15" style="35" bestFit="1" customWidth="1"/>
    <col min="4875" max="4875" width="15.54296875" style="35" bestFit="1" customWidth="1"/>
    <col min="4876" max="5120" width="14.54296875" style="35"/>
    <col min="5121" max="5121" width="33" style="35" bestFit="1" customWidth="1"/>
    <col min="5122" max="5124" width="12" style="35" bestFit="1" customWidth="1"/>
    <col min="5125" max="5125" width="12.26953125" style="35" bestFit="1" customWidth="1"/>
    <col min="5126" max="5126" width="15.81640625" style="35" bestFit="1" customWidth="1"/>
    <col min="5127" max="5129" width="13.7265625" style="35" bestFit="1" customWidth="1"/>
    <col min="5130" max="5130" width="15" style="35" bestFit="1" customWidth="1"/>
    <col min="5131" max="5131" width="15.54296875" style="35" bestFit="1" customWidth="1"/>
    <col min="5132" max="5376" width="14.54296875" style="35"/>
    <col min="5377" max="5377" width="33" style="35" bestFit="1" customWidth="1"/>
    <col min="5378" max="5380" width="12" style="35" bestFit="1" customWidth="1"/>
    <col min="5381" max="5381" width="12.26953125" style="35" bestFit="1" customWidth="1"/>
    <col min="5382" max="5382" width="15.81640625" style="35" bestFit="1" customWidth="1"/>
    <col min="5383" max="5385" width="13.7265625" style="35" bestFit="1" customWidth="1"/>
    <col min="5386" max="5386" width="15" style="35" bestFit="1" customWidth="1"/>
    <col min="5387" max="5387" width="15.54296875" style="35" bestFit="1" customWidth="1"/>
    <col min="5388" max="5632" width="14.54296875" style="35"/>
    <col min="5633" max="5633" width="33" style="35" bestFit="1" customWidth="1"/>
    <col min="5634" max="5636" width="12" style="35" bestFit="1" customWidth="1"/>
    <col min="5637" max="5637" width="12.26953125" style="35" bestFit="1" customWidth="1"/>
    <col min="5638" max="5638" width="15.81640625" style="35" bestFit="1" customWidth="1"/>
    <col min="5639" max="5641" width="13.7265625" style="35" bestFit="1" customWidth="1"/>
    <col min="5642" max="5642" width="15" style="35" bestFit="1" customWidth="1"/>
    <col min="5643" max="5643" width="15.54296875" style="35" bestFit="1" customWidth="1"/>
    <col min="5644" max="5888" width="14.54296875" style="35"/>
    <col min="5889" max="5889" width="33" style="35" bestFit="1" customWidth="1"/>
    <col min="5890" max="5892" width="12" style="35" bestFit="1" customWidth="1"/>
    <col min="5893" max="5893" width="12.26953125" style="35" bestFit="1" customWidth="1"/>
    <col min="5894" max="5894" width="15.81640625" style="35" bestFit="1" customWidth="1"/>
    <col min="5895" max="5897" width="13.7265625" style="35" bestFit="1" customWidth="1"/>
    <col min="5898" max="5898" width="15" style="35" bestFit="1" customWidth="1"/>
    <col min="5899" max="5899" width="15.54296875" style="35" bestFit="1" customWidth="1"/>
    <col min="5900" max="6144" width="14.54296875" style="35"/>
    <col min="6145" max="6145" width="33" style="35" bestFit="1" customWidth="1"/>
    <col min="6146" max="6148" width="12" style="35" bestFit="1" customWidth="1"/>
    <col min="6149" max="6149" width="12.26953125" style="35" bestFit="1" customWidth="1"/>
    <col min="6150" max="6150" width="15.81640625" style="35" bestFit="1" customWidth="1"/>
    <col min="6151" max="6153" width="13.7265625" style="35" bestFit="1" customWidth="1"/>
    <col min="6154" max="6154" width="15" style="35" bestFit="1" customWidth="1"/>
    <col min="6155" max="6155" width="15.54296875" style="35" bestFit="1" customWidth="1"/>
    <col min="6156" max="6400" width="14.54296875" style="35"/>
    <col min="6401" max="6401" width="33" style="35" bestFit="1" customWidth="1"/>
    <col min="6402" max="6404" width="12" style="35" bestFit="1" customWidth="1"/>
    <col min="6405" max="6405" width="12.26953125" style="35" bestFit="1" customWidth="1"/>
    <col min="6406" max="6406" width="15.81640625" style="35" bestFit="1" customWidth="1"/>
    <col min="6407" max="6409" width="13.7265625" style="35" bestFit="1" customWidth="1"/>
    <col min="6410" max="6410" width="15" style="35" bestFit="1" customWidth="1"/>
    <col min="6411" max="6411" width="15.54296875" style="35" bestFit="1" customWidth="1"/>
    <col min="6412" max="6656" width="14.54296875" style="35"/>
    <col min="6657" max="6657" width="33" style="35" bestFit="1" customWidth="1"/>
    <col min="6658" max="6660" width="12" style="35" bestFit="1" customWidth="1"/>
    <col min="6661" max="6661" width="12.26953125" style="35" bestFit="1" customWidth="1"/>
    <col min="6662" max="6662" width="15.81640625" style="35" bestFit="1" customWidth="1"/>
    <col min="6663" max="6665" width="13.7265625" style="35" bestFit="1" customWidth="1"/>
    <col min="6666" max="6666" width="15" style="35" bestFit="1" customWidth="1"/>
    <col min="6667" max="6667" width="15.54296875" style="35" bestFit="1" customWidth="1"/>
    <col min="6668" max="6912" width="14.54296875" style="35"/>
    <col min="6913" max="6913" width="33" style="35" bestFit="1" customWidth="1"/>
    <col min="6914" max="6916" width="12" style="35" bestFit="1" customWidth="1"/>
    <col min="6917" max="6917" width="12.26953125" style="35" bestFit="1" customWidth="1"/>
    <col min="6918" max="6918" width="15.81640625" style="35" bestFit="1" customWidth="1"/>
    <col min="6919" max="6921" width="13.7265625" style="35" bestFit="1" customWidth="1"/>
    <col min="6922" max="6922" width="15" style="35" bestFit="1" customWidth="1"/>
    <col min="6923" max="6923" width="15.54296875" style="35" bestFit="1" customWidth="1"/>
    <col min="6924" max="7168" width="14.54296875" style="35"/>
    <col min="7169" max="7169" width="33" style="35" bestFit="1" customWidth="1"/>
    <col min="7170" max="7172" width="12" style="35" bestFit="1" customWidth="1"/>
    <col min="7173" max="7173" width="12.26953125" style="35" bestFit="1" customWidth="1"/>
    <col min="7174" max="7174" width="15.81640625" style="35" bestFit="1" customWidth="1"/>
    <col min="7175" max="7177" width="13.7265625" style="35" bestFit="1" customWidth="1"/>
    <col min="7178" max="7178" width="15" style="35" bestFit="1" customWidth="1"/>
    <col min="7179" max="7179" width="15.54296875" style="35" bestFit="1" customWidth="1"/>
    <col min="7180" max="7424" width="14.54296875" style="35"/>
    <col min="7425" max="7425" width="33" style="35" bestFit="1" customWidth="1"/>
    <col min="7426" max="7428" width="12" style="35" bestFit="1" customWidth="1"/>
    <col min="7429" max="7429" width="12.26953125" style="35" bestFit="1" customWidth="1"/>
    <col min="7430" max="7430" width="15.81640625" style="35" bestFit="1" customWidth="1"/>
    <col min="7431" max="7433" width="13.7265625" style="35" bestFit="1" customWidth="1"/>
    <col min="7434" max="7434" width="15" style="35" bestFit="1" customWidth="1"/>
    <col min="7435" max="7435" width="15.54296875" style="35" bestFit="1" customWidth="1"/>
    <col min="7436" max="7680" width="14.54296875" style="35"/>
    <col min="7681" max="7681" width="33" style="35" bestFit="1" customWidth="1"/>
    <col min="7682" max="7684" width="12" style="35" bestFit="1" customWidth="1"/>
    <col min="7685" max="7685" width="12.26953125" style="35" bestFit="1" customWidth="1"/>
    <col min="7686" max="7686" width="15.81640625" style="35" bestFit="1" customWidth="1"/>
    <col min="7687" max="7689" width="13.7265625" style="35" bestFit="1" customWidth="1"/>
    <col min="7690" max="7690" width="15" style="35" bestFit="1" customWidth="1"/>
    <col min="7691" max="7691" width="15.54296875" style="35" bestFit="1" customWidth="1"/>
    <col min="7692" max="7936" width="14.54296875" style="35"/>
    <col min="7937" max="7937" width="33" style="35" bestFit="1" customWidth="1"/>
    <col min="7938" max="7940" width="12" style="35" bestFit="1" customWidth="1"/>
    <col min="7941" max="7941" width="12.26953125" style="35" bestFit="1" customWidth="1"/>
    <col min="7942" max="7942" width="15.81640625" style="35" bestFit="1" customWidth="1"/>
    <col min="7943" max="7945" width="13.7265625" style="35" bestFit="1" customWidth="1"/>
    <col min="7946" max="7946" width="15" style="35" bestFit="1" customWidth="1"/>
    <col min="7947" max="7947" width="15.54296875" style="35" bestFit="1" customWidth="1"/>
    <col min="7948" max="8192" width="14.54296875" style="35"/>
    <col min="8193" max="8193" width="33" style="35" bestFit="1" customWidth="1"/>
    <col min="8194" max="8196" width="12" style="35" bestFit="1" customWidth="1"/>
    <col min="8197" max="8197" width="12.26953125" style="35" bestFit="1" customWidth="1"/>
    <col min="8198" max="8198" width="15.81640625" style="35" bestFit="1" customWidth="1"/>
    <col min="8199" max="8201" width="13.7265625" style="35" bestFit="1" customWidth="1"/>
    <col min="8202" max="8202" width="15" style="35" bestFit="1" customWidth="1"/>
    <col min="8203" max="8203" width="15.54296875" style="35" bestFit="1" customWidth="1"/>
    <col min="8204" max="8448" width="14.54296875" style="35"/>
    <col min="8449" max="8449" width="33" style="35" bestFit="1" customWidth="1"/>
    <col min="8450" max="8452" width="12" style="35" bestFit="1" customWidth="1"/>
    <col min="8453" max="8453" width="12.26953125" style="35" bestFit="1" customWidth="1"/>
    <col min="8454" max="8454" width="15.81640625" style="35" bestFit="1" customWidth="1"/>
    <col min="8455" max="8457" width="13.7265625" style="35" bestFit="1" customWidth="1"/>
    <col min="8458" max="8458" width="15" style="35" bestFit="1" customWidth="1"/>
    <col min="8459" max="8459" width="15.54296875" style="35" bestFit="1" customWidth="1"/>
    <col min="8460" max="8704" width="14.54296875" style="35"/>
    <col min="8705" max="8705" width="33" style="35" bestFit="1" customWidth="1"/>
    <col min="8706" max="8708" width="12" style="35" bestFit="1" customWidth="1"/>
    <col min="8709" max="8709" width="12.26953125" style="35" bestFit="1" customWidth="1"/>
    <col min="8710" max="8710" width="15.81640625" style="35" bestFit="1" customWidth="1"/>
    <col min="8711" max="8713" width="13.7265625" style="35" bestFit="1" customWidth="1"/>
    <col min="8714" max="8714" width="15" style="35" bestFit="1" customWidth="1"/>
    <col min="8715" max="8715" width="15.54296875" style="35" bestFit="1" customWidth="1"/>
    <col min="8716" max="8960" width="14.54296875" style="35"/>
    <col min="8961" max="8961" width="33" style="35" bestFit="1" customWidth="1"/>
    <col min="8962" max="8964" width="12" style="35" bestFit="1" customWidth="1"/>
    <col min="8965" max="8965" width="12.26953125" style="35" bestFit="1" customWidth="1"/>
    <col min="8966" max="8966" width="15.81640625" style="35" bestFit="1" customWidth="1"/>
    <col min="8967" max="8969" width="13.7265625" style="35" bestFit="1" customWidth="1"/>
    <col min="8970" max="8970" width="15" style="35" bestFit="1" customWidth="1"/>
    <col min="8971" max="8971" width="15.54296875" style="35" bestFit="1" customWidth="1"/>
    <col min="8972" max="9216" width="14.54296875" style="35"/>
    <col min="9217" max="9217" width="33" style="35" bestFit="1" customWidth="1"/>
    <col min="9218" max="9220" width="12" style="35" bestFit="1" customWidth="1"/>
    <col min="9221" max="9221" width="12.26953125" style="35" bestFit="1" customWidth="1"/>
    <col min="9222" max="9222" width="15.81640625" style="35" bestFit="1" customWidth="1"/>
    <col min="9223" max="9225" width="13.7265625" style="35" bestFit="1" customWidth="1"/>
    <col min="9226" max="9226" width="15" style="35" bestFit="1" customWidth="1"/>
    <col min="9227" max="9227" width="15.54296875" style="35" bestFit="1" customWidth="1"/>
    <col min="9228" max="9472" width="14.54296875" style="35"/>
    <col min="9473" max="9473" width="33" style="35" bestFit="1" customWidth="1"/>
    <col min="9474" max="9476" width="12" style="35" bestFit="1" customWidth="1"/>
    <col min="9477" max="9477" width="12.26953125" style="35" bestFit="1" customWidth="1"/>
    <col min="9478" max="9478" width="15.81640625" style="35" bestFit="1" customWidth="1"/>
    <col min="9479" max="9481" width="13.7265625" style="35" bestFit="1" customWidth="1"/>
    <col min="9482" max="9482" width="15" style="35" bestFit="1" customWidth="1"/>
    <col min="9483" max="9483" width="15.54296875" style="35" bestFit="1" customWidth="1"/>
    <col min="9484" max="9728" width="14.54296875" style="35"/>
    <col min="9729" max="9729" width="33" style="35" bestFit="1" customWidth="1"/>
    <col min="9730" max="9732" width="12" style="35" bestFit="1" customWidth="1"/>
    <col min="9733" max="9733" width="12.26953125" style="35" bestFit="1" customWidth="1"/>
    <col min="9734" max="9734" width="15.81640625" style="35" bestFit="1" customWidth="1"/>
    <col min="9735" max="9737" width="13.7265625" style="35" bestFit="1" customWidth="1"/>
    <col min="9738" max="9738" width="15" style="35" bestFit="1" customWidth="1"/>
    <col min="9739" max="9739" width="15.54296875" style="35" bestFit="1" customWidth="1"/>
    <col min="9740" max="9984" width="14.54296875" style="35"/>
    <col min="9985" max="9985" width="33" style="35" bestFit="1" customWidth="1"/>
    <col min="9986" max="9988" width="12" style="35" bestFit="1" customWidth="1"/>
    <col min="9989" max="9989" width="12.26953125" style="35" bestFit="1" customWidth="1"/>
    <col min="9990" max="9990" width="15.81640625" style="35" bestFit="1" customWidth="1"/>
    <col min="9991" max="9993" width="13.7265625" style="35" bestFit="1" customWidth="1"/>
    <col min="9994" max="9994" width="15" style="35" bestFit="1" customWidth="1"/>
    <col min="9995" max="9995" width="15.54296875" style="35" bestFit="1" customWidth="1"/>
    <col min="9996" max="10240" width="14.54296875" style="35"/>
    <col min="10241" max="10241" width="33" style="35" bestFit="1" customWidth="1"/>
    <col min="10242" max="10244" width="12" style="35" bestFit="1" customWidth="1"/>
    <col min="10245" max="10245" width="12.26953125" style="35" bestFit="1" customWidth="1"/>
    <col min="10246" max="10246" width="15.81640625" style="35" bestFit="1" customWidth="1"/>
    <col min="10247" max="10249" width="13.7265625" style="35" bestFit="1" customWidth="1"/>
    <col min="10250" max="10250" width="15" style="35" bestFit="1" customWidth="1"/>
    <col min="10251" max="10251" width="15.54296875" style="35" bestFit="1" customWidth="1"/>
    <col min="10252" max="10496" width="14.54296875" style="35"/>
    <col min="10497" max="10497" width="33" style="35" bestFit="1" customWidth="1"/>
    <col min="10498" max="10500" width="12" style="35" bestFit="1" customWidth="1"/>
    <col min="10501" max="10501" width="12.26953125" style="35" bestFit="1" customWidth="1"/>
    <col min="10502" max="10502" width="15.81640625" style="35" bestFit="1" customWidth="1"/>
    <col min="10503" max="10505" width="13.7265625" style="35" bestFit="1" customWidth="1"/>
    <col min="10506" max="10506" width="15" style="35" bestFit="1" customWidth="1"/>
    <col min="10507" max="10507" width="15.54296875" style="35" bestFit="1" customWidth="1"/>
    <col min="10508" max="10752" width="14.54296875" style="35"/>
    <col min="10753" max="10753" width="33" style="35" bestFit="1" customWidth="1"/>
    <col min="10754" max="10756" width="12" style="35" bestFit="1" customWidth="1"/>
    <col min="10757" max="10757" width="12.26953125" style="35" bestFit="1" customWidth="1"/>
    <col min="10758" max="10758" width="15.81640625" style="35" bestFit="1" customWidth="1"/>
    <col min="10759" max="10761" width="13.7265625" style="35" bestFit="1" customWidth="1"/>
    <col min="10762" max="10762" width="15" style="35" bestFit="1" customWidth="1"/>
    <col min="10763" max="10763" width="15.54296875" style="35" bestFit="1" customWidth="1"/>
    <col min="10764" max="11008" width="14.54296875" style="35"/>
    <col min="11009" max="11009" width="33" style="35" bestFit="1" customWidth="1"/>
    <col min="11010" max="11012" width="12" style="35" bestFit="1" customWidth="1"/>
    <col min="11013" max="11013" width="12.26953125" style="35" bestFit="1" customWidth="1"/>
    <col min="11014" max="11014" width="15.81640625" style="35" bestFit="1" customWidth="1"/>
    <col min="11015" max="11017" width="13.7265625" style="35" bestFit="1" customWidth="1"/>
    <col min="11018" max="11018" width="15" style="35" bestFit="1" customWidth="1"/>
    <col min="11019" max="11019" width="15.54296875" style="35" bestFit="1" customWidth="1"/>
    <col min="11020" max="11264" width="14.54296875" style="35"/>
    <col min="11265" max="11265" width="33" style="35" bestFit="1" customWidth="1"/>
    <col min="11266" max="11268" width="12" style="35" bestFit="1" customWidth="1"/>
    <col min="11269" max="11269" width="12.26953125" style="35" bestFit="1" customWidth="1"/>
    <col min="11270" max="11270" width="15.81640625" style="35" bestFit="1" customWidth="1"/>
    <col min="11271" max="11273" width="13.7265625" style="35" bestFit="1" customWidth="1"/>
    <col min="11274" max="11274" width="15" style="35" bestFit="1" customWidth="1"/>
    <col min="11275" max="11275" width="15.54296875" style="35" bestFit="1" customWidth="1"/>
    <col min="11276" max="11520" width="14.54296875" style="35"/>
    <col min="11521" max="11521" width="33" style="35" bestFit="1" customWidth="1"/>
    <col min="11522" max="11524" width="12" style="35" bestFit="1" customWidth="1"/>
    <col min="11525" max="11525" width="12.26953125" style="35" bestFit="1" customWidth="1"/>
    <col min="11526" max="11526" width="15.81640625" style="35" bestFit="1" customWidth="1"/>
    <col min="11527" max="11529" width="13.7265625" style="35" bestFit="1" customWidth="1"/>
    <col min="11530" max="11530" width="15" style="35" bestFit="1" customWidth="1"/>
    <col min="11531" max="11531" width="15.54296875" style="35" bestFit="1" customWidth="1"/>
    <col min="11532" max="11776" width="14.54296875" style="35"/>
    <col min="11777" max="11777" width="33" style="35" bestFit="1" customWidth="1"/>
    <col min="11778" max="11780" width="12" style="35" bestFit="1" customWidth="1"/>
    <col min="11781" max="11781" width="12.26953125" style="35" bestFit="1" customWidth="1"/>
    <col min="11782" max="11782" width="15.81640625" style="35" bestFit="1" customWidth="1"/>
    <col min="11783" max="11785" width="13.7265625" style="35" bestFit="1" customWidth="1"/>
    <col min="11786" max="11786" width="15" style="35" bestFit="1" customWidth="1"/>
    <col min="11787" max="11787" width="15.54296875" style="35" bestFit="1" customWidth="1"/>
    <col min="11788" max="12032" width="14.54296875" style="35"/>
    <col min="12033" max="12033" width="33" style="35" bestFit="1" customWidth="1"/>
    <col min="12034" max="12036" width="12" style="35" bestFit="1" customWidth="1"/>
    <col min="12037" max="12037" width="12.26953125" style="35" bestFit="1" customWidth="1"/>
    <col min="12038" max="12038" width="15.81640625" style="35" bestFit="1" customWidth="1"/>
    <col min="12039" max="12041" width="13.7265625" style="35" bestFit="1" customWidth="1"/>
    <col min="12042" max="12042" width="15" style="35" bestFit="1" customWidth="1"/>
    <col min="12043" max="12043" width="15.54296875" style="35" bestFit="1" customWidth="1"/>
    <col min="12044" max="12288" width="14.54296875" style="35"/>
    <col min="12289" max="12289" width="33" style="35" bestFit="1" customWidth="1"/>
    <col min="12290" max="12292" width="12" style="35" bestFit="1" customWidth="1"/>
    <col min="12293" max="12293" width="12.26953125" style="35" bestFit="1" customWidth="1"/>
    <col min="12294" max="12294" width="15.81640625" style="35" bestFit="1" customWidth="1"/>
    <col min="12295" max="12297" width="13.7265625" style="35" bestFit="1" customWidth="1"/>
    <col min="12298" max="12298" width="15" style="35" bestFit="1" customWidth="1"/>
    <col min="12299" max="12299" width="15.54296875" style="35" bestFit="1" customWidth="1"/>
    <col min="12300" max="12544" width="14.54296875" style="35"/>
    <col min="12545" max="12545" width="33" style="35" bestFit="1" customWidth="1"/>
    <col min="12546" max="12548" width="12" style="35" bestFit="1" customWidth="1"/>
    <col min="12549" max="12549" width="12.26953125" style="35" bestFit="1" customWidth="1"/>
    <col min="12550" max="12550" width="15.81640625" style="35" bestFit="1" customWidth="1"/>
    <col min="12551" max="12553" width="13.7265625" style="35" bestFit="1" customWidth="1"/>
    <col min="12554" max="12554" width="15" style="35" bestFit="1" customWidth="1"/>
    <col min="12555" max="12555" width="15.54296875" style="35" bestFit="1" customWidth="1"/>
    <col min="12556" max="12800" width="14.54296875" style="35"/>
    <col min="12801" max="12801" width="33" style="35" bestFit="1" customWidth="1"/>
    <col min="12802" max="12804" width="12" style="35" bestFit="1" customWidth="1"/>
    <col min="12805" max="12805" width="12.26953125" style="35" bestFit="1" customWidth="1"/>
    <col min="12806" max="12806" width="15.81640625" style="35" bestFit="1" customWidth="1"/>
    <col min="12807" max="12809" width="13.7265625" style="35" bestFit="1" customWidth="1"/>
    <col min="12810" max="12810" width="15" style="35" bestFit="1" customWidth="1"/>
    <col min="12811" max="12811" width="15.54296875" style="35" bestFit="1" customWidth="1"/>
    <col min="12812" max="13056" width="14.54296875" style="35"/>
    <col min="13057" max="13057" width="33" style="35" bestFit="1" customWidth="1"/>
    <col min="13058" max="13060" width="12" style="35" bestFit="1" customWidth="1"/>
    <col min="13061" max="13061" width="12.26953125" style="35" bestFit="1" customWidth="1"/>
    <col min="13062" max="13062" width="15.81640625" style="35" bestFit="1" customWidth="1"/>
    <col min="13063" max="13065" width="13.7265625" style="35" bestFit="1" customWidth="1"/>
    <col min="13066" max="13066" width="15" style="35" bestFit="1" customWidth="1"/>
    <col min="13067" max="13067" width="15.54296875" style="35" bestFit="1" customWidth="1"/>
    <col min="13068" max="13312" width="14.54296875" style="35"/>
    <col min="13313" max="13313" width="33" style="35" bestFit="1" customWidth="1"/>
    <col min="13314" max="13316" width="12" style="35" bestFit="1" customWidth="1"/>
    <col min="13317" max="13317" width="12.26953125" style="35" bestFit="1" customWidth="1"/>
    <col min="13318" max="13318" width="15.81640625" style="35" bestFit="1" customWidth="1"/>
    <col min="13319" max="13321" width="13.7265625" style="35" bestFit="1" customWidth="1"/>
    <col min="13322" max="13322" width="15" style="35" bestFit="1" customWidth="1"/>
    <col min="13323" max="13323" width="15.54296875" style="35" bestFit="1" customWidth="1"/>
    <col min="13324" max="13568" width="14.54296875" style="35"/>
    <col min="13569" max="13569" width="33" style="35" bestFit="1" customWidth="1"/>
    <col min="13570" max="13572" width="12" style="35" bestFit="1" customWidth="1"/>
    <col min="13573" max="13573" width="12.26953125" style="35" bestFit="1" customWidth="1"/>
    <col min="13574" max="13574" width="15.81640625" style="35" bestFit="1" customWidth="1"/>
    <col min="13575" max="13577" width="13.7265625" style="35" bestFit="1" customWidth="1"/>
    <col min="13578" max="13578" width="15" style="35" bestFit="1" customWidth="1"/>
    <col min="13579" max="13579" width="15.54296875" style="35" bestFit="1" customWidth="1"/>
    <col min="13580" max="13824" width="14.54296875" style="35"/>
    <col min="13825" max="13825" width="33" style="35" bestFit="1" customWidth="1"/>
    <col min="13826" max="13828" width="12" style="35" bestFit="1" customWidth="1"/>
    <col min="13829" max="13829" width="12.26953125" style="35" bestFit="1" customWidth="1"/>
    <col min="13830" max="13830" width="15.81640625" style="35" bestFit="1" customWidth="1"/>
    <col min="13831" max="13833" width="13.7265625" style="35" bestFit="1" customWidth="1"/>
    <col min="13834" max="13834" width="15" style="35" bestFit="1" customWidth="1"/>
    <col min="13835" max="13835" width="15.54296875" style="35" bestFit="1" customWidth="1"/>
    <col min="13836" max="14080" width="14.54296875" style="35"/>
    <col min="14081" max="14081" width="33" style="35" bestFit="1" customWidth="1"/>
    <col min="14082" max="14084" width="12" style="35" bestFit="1" customWidth="1"/>
    <col min="14085" max="14085" width="12.26953125" style="35" bestFit="1" customWidth="1"/>
    <col min="14086" max="14086" width="15.81640625" style="35" bestFit="1" customWidth="1"/>
    <col min="14087" max="14089" width="13.7265625" style="35" bestFit="1" customWidth="1"/>
    <col min="14090" max="14090" width="15" style="35" bestFit="1" customWidth="1"/>
    <col min="14091" max="14091" width="15.54296875" style="35" bestFit="1" customWidth="1"/>
    <col min="14092" max="14336" width="14.54296875" style="35"/>
    <col min="14337" max="14337" width="33" style="35" bestFit="1" customWidth="1"/>
    <col min="14338" max="14340" width="12" style="35" bestFit="1" customWidth="1"/>
    <col min="14341" max="14341" width="12.26953125" style="35" bestFit="1" customWidth="1"/>
    <col min="14342" max="14342" width="15.81640625" style="35" bestFit="1" customWidth="1"/>
    <col min="14343" max="14345" width="13.7265625" style="35" bestFit="1" customWidth="1"/>
    <col min="14346" max="14346" width="15" style="35" bestFit="1" customWidth="1"/>
    <col min="14347" max="14347" width="15.54296875" style="35" bestFit="1" customWidth="1"/>
    <col min="14348" max="14592" width="14.54296875" style="35"/>
    <col min="14593" max="14593" width="33" style="35" bestFit="1" customWidth="1"/>
    <col min="14594" max="14596" width="12" style="35" bestFit="1" customWidth="1"/>
    <col min="14597" max="14597" width="12.26953125" style="35" bestFit="1" customWidth="1"/>
    <col min="14598" max="14598" width="15.81640625" style="35" bestFit="1" customWidth="1"/>
    <col min="14599" max="14601" width="13.7265625" style="35" bestFit="1" customWidth="1"/>
    <col min="14602" max="14602" width="15" style="35" bestFit="1" customWidth="1"/>
    <col min="14603" max="14603" width="15.54296875" style="35" bestFit="1" customWidth="1"/>
    <col min="14604" max="14848" width="14.54296875" style="35"/>
    <col min="14849" max="14849" width="33" style="35" bestFit="1" customWidth="1"/>
    <col min="14850" max="14852" width="12" style="35" bestFit="1" customWidth="1"/>
    <col min="14853" max="14853" width="12.26953125" style="35" bestFit="1" customWidth="1"/>
    <col min="14854" max="14854" width="15.81640625" style="35" bestFit="1" customWidth="1"/>
    <col min="14855" max="14857" width="13.7265625" style="35" bestFit="1" customWidth="1"/>
    <col min="14858" max="14858" width="15" style="35" bestFit="1" customWidth="1"/>
    <col min="14859" max="14859" width="15.54296875" style="35" bestFit="1" customWidth="1"/>
    <col min="14860" max="15104" width="14.54296875" style="35"/>
    <col min="15105" max="15105" width="33" style="35" bestFit="1" customWidth="1"/>
    <col min="15106" max="15108" width="12" style="35" bestFit="1" customWidth="1"/>
    <col min="15109" max="15109" width="12.26953125" style="35" bestFit="1" customWidth="1"/>
    <col min="15110" max="15110" width="15.81640625" style="35" bestFit="1" customWidth="1"/>
    <col min="15111" max="15113" width="13.7265625" style="35" bestFit="1" customWidth="1"/>
    <col min="15114" max="15114" width="15" style="35" bestFit="1" customWidth="1"/>
    <col min="15115" max="15115" width="15.54296875" style="35" bestFit="1" customWidth="1"/>
    <col min="15116" max="15360" width="14.54296875" style="35"/>
    <col min="15361" max="15361" width="33" style="35" bestFit="1" customWidth="1"/>
    <col min="15362" max="15364" width="12" style="35" bestFit="1" customWidth="1"/>
    <col min="15365" max="15365" width="12.26953125" style="35" bestFit="1" customWidth="1"/>
    <col min="15366" max="15366" width="15.81640625" style="35" bestFit="1" customWidth="1"/>
    <col min="15367" max="15369" width="13.7265625" style="35" bestFit="1" customWidth="1"/>
    <col min="15370" max="15370" width="15" style="35" bestFit="1" customWidth="1"/>
    <col min="15371" max="15371" width="15.54296875" style="35" bestFit="1" customWidth="1"/>
    <col min="15372" max="15616" width="14.54296875" style="35"/>
    <col min="15617" max="15617" width="33" style="35" bestFit="1" customWidth="1"/>
    <col min="15618" max="15620" width="12" style="35" bestFit="1" customWidth="1"/>
    <col min="15621" max="15621" width="12.26953125" style="35" bestFit="1" customWidth="1"/>
    <col min="15622" max="15622" width="15.81640625" style="35" bestFit="1" customWidth="1"/>
    <col min="15623" max="15625" width="13.7265625" style="35" bestFit="1" customWidth="1"/>
    <col min="15626" max="15626" width="15" style="35" bestFit="1" customWidth="1"/>
    <col min="15627" max="15627" width="15.54296875" style="35" bestFit="1" customWidth="1"/>
    <col min="15628" max="15872" width="14.54296875" style="35"/>
    <col min="15873" max="15873" width="33" style="35" bestFit="1" customWidth="1"/>
    <col min="15874" max="15876" width="12" style="35" bestFit="1" customWidth="1"/>
    <col min="15877" max="15877" width="12.26953125" style="35" bestFit="1" customWidth="1"/>
    <col min="15878" max="15878" width="15.81640625" style="35" bestFit="1" customWidth="1"/>
    <col min="15879" max="15881" width="13.7265625" style="35" bestFit="1" customWidth="1"/>
    <col min="15882" max="15882" width="15" style="35" bestFit="1" customWidth="1"/>
    <col min="15883" max="15883" width="15.54296875" style="35" bestFit="1" customWidth="1"/>
    <col min="15884" max="16128" width="14.54296875" style="35"/>
    <col min="16129" max="16129" width="33" style="35" bestFit="1" customWidth="1"/>
    <col min="16130" max="16132" width="12" style="35" bestFit="1" customWidth="1"/>
    <col min="16133" max="16133" width="12.26953125" style="35" bestFit="1" customWidth="1"/>
    <col min="16134" max="16134" width="15.81640625" style="35" bestFit="1" customWidth="1"/>
    <col min="16135" max="16137" width="13.7265625" style="35" bestFit="1" customWidth="1"/>
    <col min="16138" max="16138" width="15" style="35" bestFit="1" customWidth="1"/>
    <col min="16139" max="16139" width="15.54296875" style="35" bestFit="1" customWidth="1"/>
    <col min="16140" max="16384" width="14.54296875" style="35"/>
  </cols>
  <sheetData>
    <row r="1" spans="1:10" x14ac:dyDescent="0.35">
      <c r="A1" s="178" t="s">
        <v>0</v>
      </c>
      <c r="B1" s="178"/>
      <c r="C1" s="178"/>
      <c r="D1" s="178"/>
      <c r="E1" s="178"/>
      <c r="F1" s="178"/>
      <c r="G1" s="33"/>
      <c r="H1" s="33"/>
      <c r="I1" s="33"/>
      <c r="J1" s="34"/>
    </row>
    <row r="2" spans="1:10" ht="31.5" customHeight="1" x14ac:dyDescent="0.35">
      <c r="A2" s="36" t="s">
        <v>1</v>
      </c>
      <c r="B2" s="37" t="s">
        <v>2</v>
      </c>
      <c r="C2" s="35"/>
      <c r="D2" s="35"/>
      <c r="E2" s="35"/>
      <c r="F2" s="35"/>
      <c r="G2" s="35"/>
      <c r="H2" s="35"/>
      <c r="I2" s="35"/>
      <c r="J2" s="35"/>
    </row>
    <row r="3" spans="1:10" x14ac:dyDescent="0.35">
      <c r="A3" s="38" t="s">
        <v>3</v>
      </c>
      <c r="B3" s="39">
        <v>229402</v>
      </c>
      <c r="C3" s="40"/>
      <c r="D3" s="35"/>
      <c r="E3" s="35"/>
      <c r="F3" s="35"/>
      <c r="G3" s="35"/>
      <c r="H3" s="35"/>
      <c r="I3" s="35"/>
      <c r="J3" s="35"/>
    </row>
    <row r="4" spans="1:10" x14ac:dyDescent="0.35">
      <c r="A4" s="38" t="s">
        <v>4</v>
      </c>
      <c r="B4" s="41">
        <v>43136</v>
      </c>
      <c r="C4" s="42"/>
      <c r="D4" s="35"/>
      <c r="E4" s="35"/>
      <c r="F4" s="35"/>
      <c r="G4" s="35"/>
      <c r="H4" s="35"/>
      <c r="I4" s="35"/>
      <c r="J4" s="35"/>
    </row>
    <row r="5" spans="1:10" x14ac:dyDescent="0.35">
      <c r="A5" s="38" t="s">
        <v>5</v>
      </c>
      <c r="B5" s="41">
        <v>231</v>
      </c>
      <c r="C5" s="35"/>
      <c r="D5" s="35"/>
      <c r="E5" s="35"/>
      <c r="F5" s="35"/>
      <c r="G5" s="35"/>
      <c r="H5" s="35"/>
      <c r="I5" s="35"/>
      <c r="J5" s="35"/>
    </row>
    <row r="6" spans="1:10" x14ac:dyDescent="0.35">
      <c r="A6" s="38" t="s">
        <v>6</v>
      </c>
      <c r="B6" s="43">
        <f>SUM(B3:B5)</f>
        <v>272769</v>
      </c>
      <c r="C6" s="44"/>
      <c r="D6" s="35"/>
      <c r="E6" s="35"/>
      <c r="F6" s="35"/>
      <c r="G6" s="35"/>
      <c r="H6" s="35"/>
      <c r="I6" s="35"/>
      <c r="J6" s="35"/>
    </row>
    <row r="7" spans="1:10" x14ac:dyDescent="0.35">
      <c r="A7" s="38" t="s">
        <v>7</v>
      </c>
      <c r="B7" s="41"/>
      <c r="C7" s="35"/>
      <c r="D7" s="35"/>
      <c r="E7" s="35"/>
      <c r="F7" s="35"/>
      <c r="G7" s="35"/>
      <c r="H7" s="35"/>
      <c r="I7" s="35"/>
      <c r="J7" s="35"/>
    </row>
    <row r="8" spans="1:10" ht="31" x14ac:dyDescent="0.35">
      <c r="A8" s="38" t="s">
        <v>8</v>
      </c>
      <c r="B8" s="41">
        <v>1917</v>
      </c>
      <c r="C8" s="45"/>
      <c r="D8" s="35"/>
      <c r="E8" s="35"/>
      <c r="F8" s="35"/>
      <c r="G8" s="35"/>
      <c r="H8" s="35"/>
      <c r="I8" s="35"/>
      <c r="J8" s="35"/>
    </row>
    <row r="9" spans="1:10" x14ac:dyDescent="0.35">
      <c r="A9" s="38" t="s">
        <v>9</v>
      </c>
      <c r="B9" s="41"/>
      <c r="C9" s="45"/>
      <c r="D9" s="35"/>
      <c r="E9" s="35"/>
      <c r="F9" s="35"/>
      <c r="G9" s="35"/>
      <c r="H9" s="35"/>
      <c r="I9" s="35"/>
      <c r="J9" s="35"/>
    </row>
    <row r="10" spans="1:10" x14ac:dyDescent="0.35">
      <c r="A10" s="38" t="s">
        <v>10</v>
      </c>
      <c r="B10" s="41">
        <v>2835</v>
      </c>
      <c r="C10" s="35"/>
      <c r="D10" s="35"/>
      <c r="E10" s="35"/>
      <c r="F10" s="35"/>
      <c r="G10" s="35"/>
      <c r="H10" s="35"/>
      <c r="I10" s="35"/>
      <c r="J10" s="35"/>
    </row>
    <row r="11" spans="1:10" x14ac:dyDescent="0.35">
      <c r="A11" s="38" t="s">
        <v>11</v>
      </c>
      <c r="B11" s="41">
        <v>1500</v>
      </c>
      <c r="C11" s="45"/>
      <c r="D11" s="35"/>
      <c r="E11" s="35"/>
      <c r="F11" s="35"/>
      <c r="G11" s="35"/>
      <c r="H11" s="35"/>
      <c r="I11" s="35"/>
      <c r="J11" s="35"/>
    </row>
    <row r="12" spans="1:10" s="48" customFormat="1" x14ac:dyDescent="0.35">
      <c r="A12" s="46" t="s">
        <v>12</v>
      </c>
      <c r="B12" s="41">
        <v>735</v>
      </c>
      <c r="C12" s="47"/>
    </row>
    <row r="13" spans="1:10" x14ac:dyDescent="0.35">
      <c r="A13" s="38" t="s">
        <v>13</v>
      </c>
      <c r="B13" s="41">
        <v>7000</v>
      </c>
      <c r="C13" s="35"/>
      <c r="D13" s="35"/>
      <c r="E13" s="35"/>
      <c r="F13" s="35"/>
      <c r="G13" s="35"/>
      <c r="H13" s="35"/>
      <c r="I13" s="35"/>
      <c r="J13" s="35"/>
    </row>
    <row r="14" spans="1:10" x14ac:dyDescent="0.35">
      <c r="A14" s="38" t="s">
        <v>14</v>
      </c>
      <c r="B14" s="41">
        <v>50</v>
      </c>
      <c r="C14" s="45"/>
      <c r="D14" s="35"/>
      <c r="E14" s="35"/>
      <c r="F14" s="35"/>
      <c r="G14" s="35"/>
      <c r="H14" s="35"/>
      <c r="I14" s="35"/>
      <c r="J14" s="35"/>
    </row>
    <row r="15" spans="1:10" x14ac:dyDescent="0.35">
      <c r="A15" s="38" t="s">
        <v>15</v>
      </c>
      <c r="B15" s="41">
        <v>4600</v>
      </c>
      <c r="C15" s="45"/>
      <c r="D15" s="35"/>
      <c r="E15" s="35"/>
      <c r="F15" s="35"/>
      <c r="G15" s="35"/>
      <c r="H15" s="35"/>
      <c r="I15" s="35"/>
      <c r="J15" s="35"/>
    </row>
    <row r="16" spans="1:10" x14ac:dyDescent="0.35">
      <c r="A16" s="38" t="s">
        <v>16</v>
      </c>
      <c r="B16" s="41">
        <v>158</v>
      </c>
      <c r="C16" s="45"/>
      <c r="D16" s="35"/>
      <c r="E16" s="35"/>
      <c r="F16" s="35"/>
      <c r="G16" s="35"/>
      <c r="H16" s="35"/>
      <c r="I16" s="35"/>
      <c r="J16" s="35"/>
    </row>
    <row r="17" spans="1:10" x14ac:dyDescent="0.35">
      <c r="A17" s="38" t="s">
        <v>17</v>
      </c>
      <c r="B17" s="41">
        <v>6300</v>
      </c>
      <c r="C17" s="45"/>
      <c r="D17" s="35"/>
      <c r="E17" s="35"/>
      <c r="F17" s="35"/>
      <c r="G17" s="35"/>
      <c r="H17" s="35"/>
      <c r="I17" s="35"/>
      <c r="J17" s="35"/>
    </row>
    <row r="18" spans="1:10" x14ac:dyDescent="0.35">
      <c r="A18" s="38" t="s">
        <v>18</v>
      </c>
      <c r="B18" s="41">
        <v>2000</v>
      </c>
      <c r="C18" s="45"/>
      <c r="D18" s="35"/>
      <c r="E18" s="35"/>
      <c r="F18" s="35"/>
      <c r="G18" s="35"/>
      <c r="H18" s="35"/>
      <c r="I18" s="35"/>
      <c r="J18" s="35"/>
    </row>
    <row r="19" spans="1:10" x14ac:dyDescent="0.35">
      <c r="A19" s="38" t="s">
        <v>19</v>
      </c>
      <c r="B19" s="41">
        <v>350</v>
      </c>
      <c r="C19" s="35"/>
      <c r="D19" s="35"/>
      <c r="E19" s="35"/>
      <c r="F19" s="35"/>
      <c r="G19" s="35"/>
      <c r="H19" s="35"/>
      <c r="I19" s="35"/>
      <c r="J19" s="35"/>
    </row>
    <row r="20" spans="1:10" x14ac:dyDescent="0.35">
      <c r="A20" s="38" t="s">
        <v>20</v>
      </c>
      <c r="B20" s="41">
        <v>1800</v>
      </c>
      <c r="C20" s="45"/>
      <c r="D20" s="35"/>
      <c r="E20" s="35"/>
      <c r="F20" s="35"/>
      <c r="G20" s="35"/>
      <c r="H20" s="35"/>
      <c r="I20" s="35"/>
      <c r="J20" s="35"/>
    </row>
    <row r="21" spans="1:10" x14ac:dyDescent="0.35">
      <c r="A21" s="38" t="s">
        <v>21</v>
      </c>
      <c r="B21" s="41">
        <v>2000</v>
      </c>
      <c r="C21" s="45"/>
      <c r="D21" s="35"/>
      <c r="E21" s="35"/>
      <c r="F21" s="35"/>
      <c r="G21" s="35"/>
      <c r="H21" s="35"/>
      <c r="I21" s="35"/>
      <c r="J21" s="35"/>
    </row>
    <row r="22" spans="1:10" x14ac:dyDescent="0.35">
      <c r="A22" s="38" t="s">
        <v>22</v>
      </c>
      <c r="B22" s="41">
        <v>3800</v>
      </c>
      <c r="C22" s="35"/>
      <c r="D22" s="35"/>
      <c r="E22" s="35"/>
      <c r="F22" s="35"/>
      <c r="G22" s="35"/>
      <c r="H22" s="35"/>
      <c r="I22" s="35"/>
      <c r="J22" s="35"/>
    </row>
    <row r="23" spans="1:10" x14ac:dyDescent="0.35">
      <c r="A23" s="38" t="s">
        <v>23</v>
      </c>
      <c r="B23" s="41">
        <v>315</v>
      </c>
      <c r="C23" s="45"/>
      <c r="D23" s="35"/>
      <c r="E23" s="35"/>
      <c r="F23" s="35"/>
      <c r="G23" s="35"/>
      <c r="H23" s="35"/>
      <c r="I23" s="35"/>
      <c r="J23" s="35"/>
    </row>
    <row r="24" spans="1:10" x14ac:dyDescent="0.35">
      <c r="A24" s="38" t="s">
        <v>24</v>
      </c>
      <c r="B24" s="41">
        <v>1000</v>
      </c>
      <c r="C24" s="45"/>
      <c r="D24" s="35"/>
      <c r="E24" s="35"/>
      <c r="F24" s="35"/>
      <c r="G24" s="35"/>
      <c r="H24" s="35"/>
      <c r="I24" s="35"/>
      <c r="J24" s="35"/>
    </row>
    <row r="25" spans="1:10" x14ac:dyDescent="0.35">
      <c r="A25" s="38" t="s">
        <v>25</v>
      </c>
      <c r="B25" s="41">
        <v>1000</v>
      </c>
      <c r="C25" s="35"/>
      <c r="D25" s="35"/>
      <c r="E25" s="35"/>
      <c r="F25" s="35"/>
      <c r="G25" s="35"/>
      <c r="H25" s="35"/>
      <c r="I25" s="35"/>
      <c r="J25" s="35"/>
    </row>
    <row r="26" spans="1:10" x14ac:dyDescent="0.35">
      <c r="A26" s="38" t="s">
        <v>26</v>
      </c>
      <c r="B26" s="41">
        <v>2000</v>
      </c>
      <c r="C26" s="45"/>
      <c r="D26" s="35"/>
      <c r="E26" s="35"/>
      <c r="F26" s="35"/>
      <c r="G26" s="35"/>
      <c r="H26" s="35"/>
      <c r="I26" s="35"/>
      <c r="J26" s="35"/>
    </row>
    <row r="27" spans="1:10" x14ac:dyDescent="0.35">
      <c r="A27" s="38" t="s">
        <v>27</v>
      </c>
      <c r="B27" s="41">
        <v>7110</v>
      </c>
      <c r="C27" s="45"/>
      <c r="D27" s="35"/>
      <c r="E27" s="35"/>
      <c r="F27" s="35"/>
      <c r="G27" s="35"/>
      <c r="H27" s="35"/>
      <c r="I27" s="35"/>
      <c r="J27" s="35"/>
    </row>
    <row r="28" spans="1:10" x14ac:dyDescent="0.35">
      <c r="A28" s="38" t="s">
        <v>28</v>
      </c>
      <c r="B28" s="41">
        <v>2700</v>
      </c>
      <c r="C28" s="35"/>
      <c r="D28" s="35"/>
      <c r="E28" s="35"/>
      <c r="F28" s="35"/>
      <c r="G28" s="35"/>
      <c r="H28" s="35"/>
      <c r="I28" s="35"/>
      <c r="J28" s="35"/>
    </row>
    <row r="29" spans="1:10" x14ac:dyDescent="0.35">
      <c r="A29" s="38" t="s">
        <v>29</v>
      </c>
      <c r="B29" s="41">
        <v>330</v>
      </c>
      <c r="C29" s="35"/>
      <c r="D29" s="35"/>
      <c r="E29" s="35"/>
      <c r="F29" s="35"/>
      <c r="G29" s="35"/>
      <c r="H29" s="35"/>
      <c r="I29" s="35"/>
      <c r="J29" s="35"/>
    </row>
    <row r="30" spans="1:10" x14ac:dyDescent="0.35">
      <c r="A30" s="38" t="s">
        <v>30</v>
      </c>
      <c r="B30" s="41">
        <v>190</v>
      </c>
      <c r="C30" s="35"/>
      <c r="D30" s="35"/>
      <c r="E30" s="35"/>
      <c r="F30" s="35"/>
      <c r="G30" s="35"/>
      <c r="H30" s="35"/>
      <c r="I30" s="35"/>
      <c r="J30" s="35"/>
    </row>
    <row r="31" spans="1:10" x14ac:dyDescent="0.35">
      <c r="A31" s="38" t="s">
        <v>31</v>
      </c>
      <c r="B31" s="41">
        <v>25000</v>
      </c>
      <c r="C31" s="35"/>
      <c r="D31" s="35"/>
      <c r="E31" s="35"/>
      <c r="F31" s="35"/>
      <c r="G31" s="35"/>
      <c r="H31" s="35"/>
      <c r="I31" s="35"/>
      <c r="J31" s="35"/>
    </row>
    <row r="32" spans="1:10" ht="20.25" customHeight="1" x14ac:dyDescent="0.35">
      <c r="A32" s="38" t="s">
        <v>32</v>
      </c>
      <c r="B32" s="49">
        <f>SUM(B8:B31)</f>
        <v>74690</v>
      </c>
      <c r="C32" s="35"/>
      <c r="D32" s="35"/>
      <c r="E32" s="35"/>
      <c r="F32" s="35"/>
      <c r="G32" s="35"/>
      <c r="H32" s="35"/>
      <c r="I32" s="35"/>
      <c r="J32" s="35"/>
    </row>
    <row r="33" spans="1:10" x14ac:dyDescent="0.35">
      <c r="A33" s="50" t="s">
        <v>33</v>
      </c>
      <c r="B33" s="41"/>
      <c r="C33" s="35"/>
      <c r="D33" s="35"/>
      <c r="E33" s="35"/>
      <c r="F33" s="35"/>
      <c r="G33" s="35"/>
      <c r="H33" s="35"/>
      <c r="I33" s="35"/>
      <c r="J33" s="35"/>
    </row>
    <row r="34" spans="1:10" x14ac:dyDescent="0.35">
      <c r="A34" s="51" t="s">
        <v>34</v>
      </c>
      <c r="B34" s="41"/>
      <c r="C34" s="35"/>
      <c r="D34" s="35"/>
      <c r="E34" s="35"/>
      <c r="F34" s="35"/>
      <c r="G34" s="35"/>
      <c r="H34" s="35"/>
      <c r="I34" s="35"/>
      <c r="J34" s="35"/>
    </row>
    <row r="35" spans="1:10" x14ac:dyDescent="0.35">
      <c r="A35" s="38" t="s">
        <v>35</v>
      </c>
      <c r="B35" s="41">
        <v>1000</v>
      </c>
      <c r="C35" s="35"/>
      <c r="D35" s="35"/>
      <c r="E35" s="35"/>
      <c r="F35" s="35"/>
      <c r="G35" s="35"/>
      <c r="H35" s="35"/>
      <c r="I35" s="35"/>
      <c r="J35" s="35"/>
    </row>
    <row r="36" spans="1:10" x14ac:dyDescent="0.35">
      <c r="A36" s="38" t="s">
        <v>36</v>
      </c>
      <c r="B36" s="52">
        <v>1000</v>
      </c>
      <c r="C36" s="35"/>
      <c r="D36" s="35"/>
      <c r="E36" s="35"/>
      <c r="F36" s="35"/>
      <c r="G36" s="35"/>
      <c r="H36" s="35"/>
      <c r="I36" s="35"/>
      <c r="J36" s="35"/>
    </row>
    <row r="37" spans="1:10" ht="30.75" customHeight="1" x14ac:dyDescent="0.35">
      <c r="A37" s="38" t="s">
        <v>37</v>
      </c>
      <c r="B37" s="49">
        <f>B32-B36</f>
        <v>73690</v>
      </c>
      <c r="C37" s="35"/>
      <c r="D37" s="35"/>
      <c r="E37" s="35"/>
      <c r="F37" s="35"/>
      <c r="G37" s="35"/>
      <c r="H37" s="35"/>
      <c r="I37" s="35"/>
      <c r="J37" s="35"/>
    </row>
    <row r="38" spans="1:10" ht="22.5" customHeight="1" x14ac:dyDescent="0.35">
      <c r="A38" s="38" t="s">
        <v>38</v>
      </c>
      <c r="B38" s="49">
        <f t="shared" ref="B38" si="0">(B37+B6)</f>
        <v>346459</v>
      </c>
      <c r="C38" s="35"/>
      <c r="D38" s="35"/>
      <c r="E38" s="35"/>
      <c r="F38" s="35"/>
      <c r="G38" s="35"/>
      <c r="H38" s="35"/>
      <c r="I38" s="35"/>
      <c r="J38" s="35"/>
    </row>
    <row r="39" spans="1:10" ht="30.75" customHeight="1" x14ac:dyDescent="0.35">
      <c r="A39" s="38" t="s">
        <v>39</v>
      </c>
      <c r="B39" s="41">
        <v>1100</v>
      </c>
      <c r="C39" s="35"/>
      <c r="D39" s="35"/>
      <c r="E39" s="35"/>
      <c r="F39" s="35"/>
      <c r="G39" s="35"/>
      <c r="H39" s="35"/>
      <c r="I39" s="35"/>
      <c r="J39" s="35"/>
    </row>
    <row r="40" spans="1:10" ht="30.75" customHeight="1" x14ac:dyDescent="0.35">
      <c r="A40" s="38" t="s">
        <v>40</v>
      </c>
      <c r="B40" s="41">
        <v>6000</v>
      </c>
      <c r="C40" s="35"/>
      <c r="D40" s="35"/>
      <c r="E40" s="35"/>
      <c r="F40" s="35"/>
      <c r="G40" s="35"/>
      <c r="H40" s="35"/>
      <c r="I40" s="35"/>
      <c r="J40" s="35"/>
    </row>
    <row r="41" spans="1:10" ht="30.75" customHeight="1" x14ac:dyDescent="0.35">
      <c r="A41" s="38" t="s">
        <v>41</v>
      </c>
      <c r="B41" s="41">
        <v>8000</v>
      </c>
      <c r="C41" s="35"/>
      <c r="D41" s="35"/>
      <c r="E41" s="35"/>
      <c r="F41" s="35"/>
      <c r="G41" s="35"/>
      <c r="H41" s="35"/>
      <c r="I41" s="35"/>
      <c r="J41" s="35"/>
    </row>
    <row r="42" spans="1:10" ht="30.75" customHeight="1" x14ac:dyDescent="0.35">
      <c r="A42" s="38" t="s">
        <v>42</v>
      </c>
      <c r="B42" s="41">
        <v>5000</v>
      </c>
      <c r="C42" s="35"/>
      <c r="D42" s="35"/>
      <c r="E42" s="35"/>
      <c r="F42" s="35"/>
      <c r="G42" s="35"/>
      <c r="H42" s="35"/>
      <c r="I42" s="35"/>
      <c r="J42" s="35"/>
    </row>
    <row r="43" spans="1:10" ht="21.75" customHeight="1" x14ac:dyDescent="0.35">
      <c r="A43" s="38" t="s">
        <v>43</v>
      </c>
      <c r="B43" s="53">
        <v>2500</v>
      </c>
      <c r="C43" s="35"/>
      <c r="D43" s="35"/>
      <c r="E43" s="35"/>
      <c r="F43" s="35"/>
      <c r="G43" s="35"/>
      <c r="H43" s="35"/>
      <c r="I43" s="35"/>
      <c r="J43" s="35"/>
    </row>
    <row r="44" spans="1:10" x14ac:dyDescent="0.35">
      <c r="A44" s="38" t="s">
        <v>44</v>
      </c>
      <c r="B44" s="49">
        <f>SUM(B39:B43)</f>
        <v>22600</v>
      </c>
      <c r="C44" s="35"/>
      <c r="D44" s="35"/>
      <c r="E44" s="35"/>
      <c r="F44" s="35"/>
      <c r="G44" s="35"/>
      <c r="H44" s="35"/>
      <c r="I44" s="35"/>
      <c r="J44" s="35"/>
    </row>
    <row r="45" spans="1:10" x14ac:dyDescent="0.35">
      <c r="A45" s="54" t="s">
        <v>45</v>
      </c>
      <c r="B45" s="55">
        <f t="shared" ref="B45" si="1">SUM(B44+B32+B6-B36)</f>
        <v>369059</v>
      </c>
      <c r="C45" s="44"/>
      <c r="D45" s="35"/>
      <c r="E45" s="35"/>
      <c r="F45" s="35"/>
      <c r="G45" s="35"/>
      <c r="H45" s="35"/>
      <c r="I45" s="35"/>
      <c r="J45" s="35"/>
    </row>
    <row r="46" spans="1:10" x14ac:dyDescent="0.35">
      <c r="B46" s="56"/>
      <c r="C46" s="56"/>
      <c r="D46" s="56"/>
    </row>
    <row r="47" spans="1:10" x14ac:dyDescent="0.35">
      <c r="B47" s="1"/>
      <c r="C47" s="56"/>
      <c r="D47" s="56"/>
    </row>
    <row r="48" spans="1:10" x14ac:dyDescent="0.35">
      <c r="B48" s="56"/>
      <c r="C48" s="56"/>
      <c r="D48" s="56"/>
    </row>
    <row r="49" spans="1:4" x14ac:dyDescent="0.35">
      <c r="A49" s="61"/>
      <c r="B49" s="62"/>
      <c r="C49" s="62"/>
      <c r="D49" s="62"/>
    </row>
    <row r="50" spans="1:4" x14ac:dyDescent="0.35">
      <c r="A50" s="61"/>
      <c r="B50" s="62"/>
      <c r="C50" s="62"/>
      <c r="D50" s="62"/>
    </row>
    <row r="51" spans="1:4" x14ac:dyDescent="0.35">
      <c r="A51" s="61"/>
      <c r="B51" s="62"/>
      <c r="C51" s="62"/>
      <c r="D51" s="62"/>
    </row>
    <row r="52" spans="1:4" x14ac:dyDescent="0.35">
      <c r="B52" s="56"/>
      <c r="C52" s="56"/>
      <c r="D52" s="56"/>
    </row>
    <row r="53" spans="1:4" x14ac:dyDescent="0.35">
      <c r="A53" s="63"/>
      <c r="B53" s="64"/>
      <c r="C53" s="64"/>
      <c r="D53" s="64"/>
    </row>
    <row r="54" spans="1:4" x14ac:dyDescent="0.35">
      <c r="A54" s="65"/>
      <c r="B54" s="66"/>
      <c r="C54" s="66"/>
      <c r="D54" s="66"/>
    </row>
    <row r="55" spans="1:4" x14ac:dyDescent="0.35">
      <c r="A55" s="61"/>
      <c r="B55" s="62"/>
      <c r="C55" s="62"/>
      <c r="D55" s="62"/>
    </row>
    <row r="56" spans="1:4" x14ac:dyDescent="0.35">
      <c r="A56" s="61"/>
      <c r="B56" s="62"/>
      <c r="C56" s="62"/>
      <c r="D56" s="62"/>
    </row>
    <row r="57" spans="1:4" x14ac:dyDescent="0.35">
      <c r="A57" s="61"/>
      <c r="B57" s="67"/>
      <c r="C57" s="67"/>
      <c r="D57" s="67"/>
    </row>
  </sheetData>
  <mergeCells count="1">
    <mergeCell ref="A1:F1"/>
  </mergeCells>
  <phoneticPr fontId="25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4E10-DEBF-4F06-A624-849C18CD1881}">
  <dimension ref="A1:I5"/>
  <sheetViews>
    <sheetView workbookViewId="0">
      <selection activeCell="B3" sqref="B3"/>
    </sheetView>
  </sheetViews>
  <sheetFormatPr defaultRowHeight="14.5" x14ac:dyDescent="0.35"/>
  <cols>
    <col min="1" max="1" width="19.26953125" style="26" bestFit="1" customWidth="1"/>
    <col min="2" max="2" width="10.1796875" style="27" bestFit="1" customWidth="1"/>
    <col min="3" max="4" width="10.1796875" style="27" customWidth="1"/>
    <col min="5" max="5" width="10.54296875" style="28" customWidth="1"/>
    <col min="6" max="6" width="12.1796875" style="28" customWidth="1"/>
    <col min="7" max="7" width="11.26953125" style="29" customWidth="1"/>
    <col min="8" max="8" width="12.26953125" style="29" customWidth="1"/>
    <col min="9" max="9" width="12" style="29" customWidth="1"/>
    <col min="10" max="10" width="12.453125" style="26" customWidth="1"/>
    <col min="11" max="256" width="8.7265625" style="26"/>
    <col min="257" max="257" width="19.26953125" style="26" bestFit="1" customWidth="1"/>
    <col min="258" max="259" width="10.1796875" style="26" bestFit="1" customWidth="1"/>
    <col min="260" max="260" width="10.1796875" style="26" customWidth="1"/>
    <col min="261" max="261" width="10.54296875" style="26" customWidth="1"/>
    <col min="262" max="262" width="12.1796875" style="26" customWidth="1"/>
    <col min="263" max="263" width="11.26953125" style="26" customWidth="1"/>
    <col min="264" max="264" width="12.26953125" style="26" customWidth="1"/>
    <col min="265" max="265" width="12" style="26" customWidth="1"/>
    <col min="266" max="266" width="12.453125" style="26" customWidth="1"/>
    <col min="267" max="512" width="8.7265625" style="26"/>
    <col min="513" max="513" width="19.26953125" style="26" bestFit="1" customWidth="1"/>
    <col min="514" max="515" width="10.1796875" style="26" bestFit="1" customWidth="1"/>
    <col min="516" max="516" width="10.1796875" style="26" customWidth="1"/>
    <col min="517" max="517" width="10.54296875" style="26" customWidth="1"/>
    <col min="518" max="518" width="12.1796875" style="26" customWidth="1"/>
    <col min="519" max="519" width="11.26953125" style="26" customWidth="1"/>
    <col min="520" max="520" width="12.26953125" style="26" customWidth="1"/>
    <col min="521" max="521" width="12" style="26" customWidth="1"/>
    <col min="522" max="522" width="12.453125" style="26" customWidth="1"/>
    <col min="523" max="768" width="8.7265625" style="26"/>
    <col min="769" max="769" width="19.26953125" style="26" bestFit="1" customWidth="1"/>
    <col min="770" max="771" width="10.1796875" style="26" bestFit="1" customWidth="1"/>
    <col min="772" max="772" width="10.1796875" style="26" customWidth="1"/>
    <col min="773" max="773" width="10.54296875" style="26" customWidth="1"/>
    <col min="774" max="774" width="12.1796875" style="26" customWidth="1"/>
    <col min="775" max="775" width="11.26953125" style="26" customWidth="1"/>
    <col min="776" max="776" width="12.26953125" style="26" customWidth="1"/>
    <col min="777" max="777" width="12" style="26" customWidth="1"/>
    <col min="778" max="778" width="12.453125" style="26" customWidth="1"/>
    <col min="779" max="1024" width="8.7265625" style="26"/>
    <col min="1025" max="1025" width="19.26953125" style="26" bestFit="1" customWidth="1"/>
    <col min="1026" max="1027" width="10.1796875" style="26" bestFit="1" customWidth="1"/>
    <col min="1028" max="1028" width="10.1796875" style="26" customWidth="1"/>
    <col min="1029" max="1029" width="10.54296875" style="26" customWidth="1"/>
    <col min="1030" max="1030" width="12.1796875" style="26" customWidth="1"/>
    <col min="1031" max="1031" width="11.26953125" style="26" customWidth="1"/>
    <col min="1032" max="1032" width="12.26953125" style="26" customWidth="1"/>
    <col min="1033" max="1033" width="12" style="26" customWidth="1"/>
    <col min="1034" max="1034" width="12.453125" style="26" customWidth="1"/>
    <col min="1035" max="1280" width="8.7265625" style="26"/>
    <col min="1281" max="1281" width="19.26953125" style="26" bestFit="1" customWidth="1"/>
    <col min="1282" max="1283" width="10.1796875" style="26" bestFit="1" customWidth="1"/>
    <col min="1284" max="1284" width="10.1796875" style="26" customWidth="1"/>
    <col min="1285" max="1285" width="10.54296875" style="26" customWidth="1"/>
    <col min="1286" max="1286" width="12.1796875" style="26" customWidth="1"/>
    <col min="1287" max="1287" width="11.26953125" style="26" customWidth="1"/>
    <col min="1288" max="1288" width="12.26953125" style="26" customWidth="1"/>
    <col min="1289" max="1289" width="12" style="26" customWidth="1"/>
    <col min="1290" max="1290" width="12.453125" style="26" customWidth="1"/>
    <col min="1291" max="1536" width="8.7265625" style="26"/>
    <col min="1537" max="1537" width="19.26953125" style="26" bestFit="1" customWidth="1"/>
    <col min="1538" max="1539" width="10.1796875" style="26" bestFit="1" customWidth="1"/>
    <col min="1540" max="1540" width="10.1796875" style="26" customWidth="1"/>
    <col min="1541" max="1541" width="10.54296875" style="26" customWidth="1"/>
    <col min="1542" max="1542" width="12.1796875" style="26" customWidth="1"/>
    <col min="1543" max="1543" width="11.26953125" style="26" customWidth="1"/>
    <col min="1544" max="1544" width="12.26953125" style="26" customWidth="1"/>
    <col min="1545" max="1545" width="12" style="26" customWidth="1"/>
    <col min="1546" max="1546" width="12.453125" style="26" customWidth="1"/>
    <col min="1547" max="1792" width="8.7265625" style="26"/>
    <col min="1793" max="1793" width="19.26953125" style="26" bestFit="1" customWidth="1"/>
    <col min="1794" max="1795" width="10.1796875" style="26" bestFit="1" customWidth="1"/>
    <col min="1796" max="1796" width="10.1796875" style="26" customWidth="1"/>
    <col min="1797" max="1797" width="10.54296875" style="26" customWidth="1"/>
    <col min="1798" max="1798" width="12.1796875" style="26" customWidth="1"/>
    <col min="1799" max="1799" width="11.26953125" style="26" customWidth="1"/>
    <col min="1800" max="1800" width="12.26953125" style="26" customWidth="1"/>
    <col min="1801" max="1801" width="12" style="26" customWidth="1"/>
    <col min="1802" max="1802" width="12.453125" style="26" customWidth="1"/>
    <col min="1803" max="2048" width="8.7265625" style="26"/>
    <col min="2049" max="2049" width="19.26953125" style="26" bestFit="1" customWidth="1"/>
    <col min="2050" max="2051" width="10.1796875" style="26" bestFit="1" customWidth="1"/>
    <col min="2052" max="2052" width="10.1796875" style="26" customWidth="1"/>
    <col min="2053" max="2053" width="10.54296875" style="26" customWidth="1"/>
    <col min="2054" max="2054" width="12.1796875" style="26" customWidth="1"/>
    <col min="2055" max="2055" width="11.26953125" style="26" customWidth="1"/>
    <col min="2056" max="2056" width="12.26953125" style="26" customWidth="1"/>
    <col min="2057" max="2057" width="12" style="26" customWidth="1"/>
    <col min="2058" max="2058" width="12.453125" style="26" customWidth="1"/>
    <col min="2059" max="2304" width="8.7265625" style="26"/>
    <col min="2305" max="2305" width="19.26953125" style="26" bestFit="1" customWidth="1"/>
    <col min="2306" max="2307" width="10.1796875" style="26" bestFit="1" customWidth="1"/>
    <col min="2308" max="2308" width="10.1796875" style="26" customWidth="1"/>
    <col min="2309" max="2309" width="10.54296875" style="26" customWidth="1"/>
    <col min="2310" max="2310" width="12.1796875" style="26" customWidth="1"/>
    <col min="2311" max="2311" width="11.26953125" style="26" customWidth="1"/>
    <col min="2312" max="2312" width="12.26953125" style="26" customWidth="1"/>
    <col min="2313" max="2313" width="12" style="26" customWidth="1"/>
    <col min="2314" max="2314" width="12.453125" style="26" customWidth="1"/>
    <col min="2315" max="2560" width="8.7265625" style="26"/>
    <col min="2561" max="2561" width="19.26953125" style="26" bestFit="1" customWidth="1"/>
    <col min="2562" max="2563" width="10.1796875" style="26" bestFit="1" customWidth="1"/>
    <col min="2564" max="2564" width="10.1796875" style="26" customWidth="1"/>
    <col min="2565" max="2565" width="10.54296875" style="26" customWidth="1"/>
    <col min="2566" max="2566" width="12.1796875" style="26" customWidth="1"/>
    <col min="2567" max="2567" width="11.26953125" style="26" customWidth="1"/>
    <col min="2568" max="2568" width="12.26953125" style="26" customWidth="1"/>
    <col min="2569" max="2569" width="12" style="26" customWidth="1"/>
    <col min="2570" max="2570" width="12.453125" style="26" customWidth="1"/>
    <col min="2571" max="2816" width="8.7265625" style="26"/>
    <col min="2817" max="2817" width="19.26953125" style="26" bestFit="1" customWidth="1"/>
    <col min="2818" max="2819" width="10.1796875" style="26" bestFit="1" customWidth="1"/>
    <col min="2820" max="2820" width="10.1796875" style="26" customWidth="1"/>
    <col min="2821" max="2821" width="10.54296875" style="26" customWidth="1"/>
    <col min="2822" max="2822" width="12.1796875" style="26" customWidth="1"/>
    <col min="2823" max="2823" width="11.26953125" style="26" customWidth="1"/>
    <col min="2824" max="2824" width="12.26953125" style="26" customWidth="1"/>
    <col min="2825" max="2825" width="12" style="26" customWidth="1"/>
    <col min="2826" max="2826" width="12.453125" style="26" customWidth="1"/>
    <col min="2827" max="3072" width="8.7265625" style="26"/>
    <col min="3073" max="3073" width="19.26953125" style="26" bestFit="1" customWidth="1"/>
    <col min="3074" max="3075" width="10.1796875" style="26" bestFit="1" customWidth="1"/>
    <col min="3076" max="3076" width="10.1796875" style="26" customWidth="1"/>
    <col min="3077" max="3077" width="10.54296875" style="26" customWidth="1"/>
    <col min="3078" max="3078" width="12.1796875" style="26" customWidth="1"/>
    <col min="3079" max="3079" width="11.26953125" style="26" customWidth="1"/>
    <col min="3080" max="3080" width="12.26953125" style="26" customWidth="1"/>
    <col min="3081" max="3081" width="12" style="26" customWidth="1"/>
    <col min="3082" max="3082" width="12.453125" style="26" customWidth="1"/>
    <col min="3083" max="3328" width="8.7265625" style="26"/>
    <col min="3329" max="3329" width="19.26953125" style="26" bestFit="1" customWidth="1"/>
    <col min="3330" max="3331" width="10.1796875" style="26" bestFit="1" customWidth="1"/>
    <col min="3332" max="3332" width="10.1796875" style="26" customWidth="1"/>
    <col min="3333" max="3333" width="10.54296875" style="26" customWidth="1"/>
    <col min="3334" max="3334" width="12.1796875" style="26" customWidth="1"/>
    <col min="3335" max="3335" width="11.26953125" style="26" customWidth="1"/>
    <col min="3336" max="3336" width="12.26953125" style="26" customWidth="1"/>
    <col min="3337" max="3337" width="12" style="26" customWidth="1"/>
    <col min="3338" max="3338" width="12.453125" style="26" customWidth="1"/>
    <col min="3339" max="3584" width="8.7265625" style="26"/>
    <col min="3585" max="3585" width="19.26953125" style="26" bestFit="1" customWidth="1"/>
    <col min="3586" max="3587" width="10.1796875" style="26" bestFit="1" customWidth="1"/>
    <col min="3588" max="3588" width="10.1796875" style="26" customWidth="1"/>
    <col min="3589" max="3589" width="10.54296875" style="26" customWidth="1"/>
    <col min="3590" max="3590" width="12.1796875" style="26" customWidth="1"/>
    <col min="3591" max="3591" width="11.26953125" style="26" customWidth="1"/>
    <col min="3592" max="3592" width="12.26953125" style="26" customWidth="1"/>
    <col min="3593" max="3593" width="12" style="26" customWidth="1"/>
    <col min="3594" max="3594" width="12.453125" style="26" customWidth="1"/>
    <col min="3595" max="3840" width="8.7265625" style="26"/>
    <col min="3841" max="3841" width="19.26953125" style="26" bestFit="1" customWidth="1"/>
    <col min="3842" max="3843" width="10.1796875" style="26" bestFit="1" customWidth="1"/>
    <col min="3844" max="3844" width="10.1796875" style="26" customWidth="1"/>
    <col min="3845" max="3845" width="10.54296875" style="26" customWidth="1"/>
    <col min="3846" max="3846" width="12.1796875" style="26" customWidth="1"/>
    <col min="3847" max="3847" width="11.26953125" style="26" customWidth="1"/>
    <col min="3848" max="3848" width="12.26953125" style="26" customWidth="1"/>
    <col min="3849" max="3849" width="12" style="26" customWidth="1"/>
    <col min="3850" max="3850" width="12.453125" style="26" customWidth="1"/>
    <col min="3851" max="4096" width="8.7265625" style="26"/>
    <col min="4097" max="4097" width="19.26953125" style="26" bestFit="1" customWidth="1"/>
    <col min="4098" max="4099" width="10.1796875" style="26" bestFit="1" customWidth="1"/>
    <col min="4100" max="4100" width="10.1796875" style="26" customWidth="1"/>
    <col min="4101" max="4101" width="10.54296875" style="26" customWidth="1"/>
    <col min="4102" max="4102" width="12.1796875" style="26" customWidth="1"/>
    <col min="4103" max="4103" width="11.26953125" style="26" customWidth="1"/>
    <col min="4104" max="4104" width="12.26953125" style="26" customWidth="1"/>
    <col min="4105" max="4105" width="12" style="26" customWidth="1"/>
    <col min="4106" max="4106" width="12.453125" style="26" customWidth="1"/>
    <col min="4107" max="4352" width="8.7265625" style="26"/>
    <col min="4353" max="4353" width="19.26953125" style="26" bestFit="1" customWidth="1"/>
    <col min="4354" max="4355" width="10.1796875" style="26" bestFit="1" customWidth="1"/>
    <col min="4356" max="4356" width="10.1796875" style="26" customWidth="1"/>
    <col min="4357" max="4357" width="10.54296875" style="26" customWidth="1"/>
    <col min="4358" max="4358" width="12.1796875" style="26" customWidth="1"/>
    <col min="4359" max="4359" width="11.26953125" style="26" customWidth="1"/>
    <col min="4360" max="4360" width="12.26953125" style="26" customWidth="1"/>
    <col min="4361" max="4361" width="12" style="26" customWidth="1"/>
    <col min="4362" max="4362" width="12.453125" style="26" customWidth="1"/>
    <col min="4363" max="4608" width="8.7265625" style="26"/>
    <col min="4609" max="4609" width="19.26953125" style="26" bestFit="1" customWidth="1"/>
    <col min="4610" max="4611" width="10.1796875" style="26" bestFit="1" customWidth="1"/>
    <col min="4612" max="4612" width="10.1796875" style="26" customWidth="1"/>
    <col min="4613" max="4613" width="10.54296875" style="26" customWidth="1"/>
    <col min="4614" max="4614" width="12.1796875" style="26" customWidth="1"/>
    <col min="4615" max="4615" width="11.26953125" style="26" customWidth="1"/>
    <col min="4616" max="4616" width="12.26953125" style="26" customWidth="1"/>
    <col min="4617" max="4617" width="12" style="26" customWidth="1"/>
    <col min="4618" max="4618" width="12.453125" style="26" customWidth="1"/>
    <col min="4619" max="4864" width="8.7265625" style="26"/>
    <col min="4865" max="4865" width="19.26953125" style="26" bestFit="1" customWidth="1"/>
    <col min="4866" max="4867" width="10.1796875" style="26" bestFit="1" customWidth="1"/>
    <col min="4868" max="4868" width="10.1796875" style="26" customWidth="1"/>
    <col min="4869" max="4869" width="10.54296875" style="26" customWidth="1"/>
    <col min="4870" max="4870" width="12.1796875" style="26" customWidth="1"/>
    <col min="4871" max="4871" width="11.26953125" style="26" customWidth="1"/>
    <col min="4872" max="4872" width="12.26953125" style="26" customWidth="1"/>
    <col min="4873" max="4873" width="12" style="26" customWidth="1"/>
    <col min="4874" max="4874" width="12.453125" style="26" customWidth="1"/>
    <col min="4875" max="5120" width="8.7265625" style="26"/>
    <col min="5121" max="5121" width="19.26953125" style="26" bestFit="1" customWidth="1"/>
    <col min="5122" max="5123" width="10.1796875" style="26" bestFit="1" customWidth="1"/>
    <col min="5124" max="5124" width="10.1796875" style="26" customWidth="1"/>
    <col min="5125" max="5125" width="10.54296875" style="26" customWidth="1"/>
    <col min="5126" max="5126" width="12.1796875" style="26" customWidth="1"/>
    <col min="5127" max="5127" width="11.26953125" style="26" customWidth="1"/>
    <col min="5128" max="5128" width="12.26953125" style="26" customWidth="1"/>
    <col min="5129" max="5129" width="12" style="26" customWidth="1"/>
    <col min="5130" max="5130" width="12.453125" style="26" customWidth="1"/>
    <col min="5131" max="5376" width="8.7265625" style="26"/>
    <col min="5377" max="5377" width="19.26953125" style="26" bestFit="1" customWidth="1"/>
    <col min="5378" max="5379" width="10.1796875" style="26" bestFit="1" customWidth="1"/>
    <col min="5380" max="5380" width="10.1796875" style="26" customWidth="1"/>
    <col min="5381" max="5381" width="10.54296875" style="26" customWidth="1"/>
    <col min="5382" max="5382" width="12.1796875" style="26" customWidth="1"/>
    <col min="5383" max="5383" width="11.26953125" style="26" customWidth="1"/>
    <col min="5384" max="5384" width="12.26953125" style="26" customWidth="1"/>
    <col min="5385" max="5385" width="12" style="26" customWidth="1"/>
    <col min="5386" max="5386" width="12.453125" style="26" customWidth="1"/>
    <col min="5387" max="5632" width="8.7265625" style="26"/>
    <col min="5633" max="5633" width="19.26953125" style="26" bestFit="1" customWidth="1"/>
    <col min="5634" max="5635" width="10.1796875" style="26" bestFit="1" customWidth="1"/>
    <col min="5636" max="5636" width="10.1796875" style="26" customWidth="1"/>
    <col min="5637" max="5637" width="10.54296875" style="26" customWidth="1"/>
    <col min="5638" max="5638" width="12.1796875" style="26" customWidth="1"/>
    <col min="5639" max="5639" width="11.26953125" style="26" customWidth="1"/>
    <col min="5640" max="5640" width="12.26953125" style="26" customWidth="1"/>
    <col min="5641" max="5641" width="12" style="26" customWidth="1"/>
    <col min="5642" max="5642" width="12.453125" style="26" customWidth="1"/>
    <col min="5643" max="5888" width="8.7265625" style="26"/>
    <col min="5889" max="5889" width="19.26953125" style="26" bestFit="1" customWidth="1"/>
    <col min="5890" max="5891" width="10.1796875" style="26" bestFit="1" customWidth="1"/>
    <col min="5892" max="5892" width="10.1796875" style="26" customWidth="1"/>
    <col min="5893" max="5893" width="10.54296875" style="26" customWidth="1"/>
    <col min="5894" max="5894" width="12.1796875" style="26" customWidth="1"/>
    <col min="5895" max="5895" width="11.26953125" style="26" customWidth="1"/>
    <col min="5896" max="5896" width="12.26953125" style="26" customWidth="1"/>
    <col min="5897" max="5897" width="12" style="26" customWidth="1"/>
    <col min="5898" max="5898" width="12.453125" style="26" customWidth="1"/>
    <col min="5899" max="6144" width="8.7265625" style="26"/>
    <col min="6145" max="6145" width="19.26953125" style="26" bestFit="1" customWidth="1"/>
    <col min="6146" max="6147" width="10.1796875" style="26" bestFit="1" customWidth="1"/>
    <col min="6148" max="6148" width="10.1796875" style="26" customWidth="1"/>
    <col min="6149" max="6149" width="10.54296875" style="26" customWidth="1"/>
    <col min="6150" max="6150" width="12.1796875" style="26" customWidth="1"/>
    <col min="6151" max="6151" width="11.26953125" style="26" customWidth="1"/>
    <col min="6152" max="6152" width="12.26953125" style="26" customWidth="1"/>
    <col min="6153" max="6153" width="12" style="26" customWidth="1"/>
    <col min="6154" max="6154" width="12.453125" style="26" customWidth="1"/>
    <col min="6155" max="6400" width="8.7265625" style="26"/>
    <col min="6401" max="6401" width="19.26953125" style="26" bestFit="1" customWidth="1"/>
    <col min="6402" max="6403" width="10.1796875" style="26" bestFit="1" customWidth="1"/>
    <col min="6404" max="6404" width="10.1796875" style="26" customWidth="1"/>
    <col min="6405" max="6405" width="10.54296875" style="26" customWidth="1"/>
    <col min="6406" max="6406" width="12.1796875" style="26" customWidth="1"/>
    <col min="6407" max="6407" width="11.26953125" style="26" customWidth="1"/>
    <col min="6408" max="6408" width="12.26953125" style="26" customWidth="1"/>
    <col min="6409" max="6409" width="12" style="26" customWidth="1"/>
    <col min="6410" max="6410" width="12.453125" style="26" customWidth="1"/>
    <col min="6411" max="6656" width="8.7265625" style="26"/>
    <col min="6657" max="6657" width="19.26953125" style="26" bestFit="1" customWidth="1"/>
    <col min="6658" max="6659" width="10.1796875" style="26" bestFit="1" customWidth="1"/>
    <col min="6660" max="6660" width="10.1796875" style="26" customWidth="1"/>
    <col min="6661" max="6661" width="10.54296875" style="26" customWidth="1"/>
    <col min="6662" max="6662" width="12.1796875" style="26" customWidth="1"/>
    <col min="6663" max="6663" width="11.26953125" style="26" customWidth="1"/>
    <col min="6664" max="6664" width="12.26953125" style="26" customWidth="1"/>
    <col min="6665" max="6665" width="12" style="26" customWidth="1"/>
    <col min="6666" max="6666" width="12.453125" style="26" customWidth="1"/>
    <col min="6667" max="6912" width="8.7265625" style="26"/>
    <col min="6913" max="6913" width="19.26953125" style="26" bestFit="1" customWidth="1"/>
    <col min="6914" max="6915" width="10.1796875" style="26" bestFit="1" customWidth="1"/>
    <col min="6916" max="6916" width="10.1796875" style="26" customWidth="1"/>
    <col min="6917" max="6917" width="10.54296875" style="26" customWidth="1"/>
    <col min="6918" max="6918" width="12.1796875" style="26" customWidth="1"/>
    <col min="6919" max="6919" width="11.26953125" style="26" customWidth="1"/>
    <col min="6920" max="6920" width="12.26953125" style="26" customWidth="1"/>
    <col min="6921" max="6921" width="12" style="26" customWidth="1"/>
    <col min="6922" max="6922" width="12.453125" style="26" customWidth="1"/>
    <col min="6923" max="7168" width="8.7265625" style="26"/>
    <col min="7169" max="7169" width="19.26953125" style="26" bestFit="1" customWidth="1"/>
    <col min="7170" max="7171" width="10.1796875" style="26" bestFit="1" customWidth="1"/>
    <col min="7172" max="7172" width="10.1796875" style="26" customWidth="1"/>
    <col min="7173" max="7173" width="10.54296875" style="26" customWidth="1"/>
    <col min="7174" max="7174" width="12.1796875" style="26" customWidth="1"/>
    <col min="7175" max="7175" width="11.26953125" style="26" customWidth="1"/>
    <col min="7176" max="7176" width="12.26953125" style="26" customWidth="1"/>
    <col min="7177" max="7177" width="12" style="26" customWidth="1"/>
    <col min="7178" max="7178" width="12.453125" style="26" customWidth="1"/>
    <col min="7179" max="7424" width="8.7265625" style="26"/>
    <col min="7425" max="7425" width="19.26953125" style="26" bestFit="1" customWidth="1"/>
    <col min="7426" max="7427" width="10.1796875" style="26" bestFit="1" customWidth="1"/>
    <col min="7428" max="7428" width="10.1796875" style="26" customWidth="1"/>
    <col min="7429" max="7429" width="10.54296875" style="26" customWidth="1"/>
    <col min="7430" max="7430" width="12.1796875" style="26" customWidth="1"/>
    <col min="7431" max="7431" width="11.26953125" style="26" customWidth="1"/>
    <col min="7432" max="7432" width="12.26953125" style="26" customWidth="1"/>
    <col min="7433" max="7433" width="12" style="26" customWidth="1"/>
    <col min="7434" max="7434" width="12.453125" style="26" customWidth="1"/>
    <col min="7435" max="7680" width="8.7265625" style="26"/>
    <col min="7681" max="7681" width="19.26953125" style="26" bestFit="1" customWidth="1"/>
    <col min="7682" max="7683" width="10.1796875" style="26" bestFit="1" customWidth="1"/>
    <col min="7684" max="7684" width="10.1796875" style="26" customWidth="1"/>
    <col min="7685" max="7685" width="10.54296875" style="26" customWidth="1"/>
    <col min="7686" max="7686" width="12.1796875" style="26" customWidth="1"/>
    <col min="7687" max="7687" width="11.26953125" style="26" customWidth="1"/>
    <col min="7688" max="7688" width="12.26953125" style="26" customWidth="1"/>
    <col min="7689" max="7689" width="12" style="26" customWidth="1"/>
    <col min="7690" max="7690" width="12.453125" style="26" customWidth="1"/>
    <col min="7691" max="7936" width="8.7265625" style="26"/>
    <col min="7937" max="7937" width="19.26953125" style="26" bestFit="1" customWidth="1"/>
    <col min="7938" max="7939" width="10.1796875" style="26" bestFit="1" customWidth="1"/>
    <col min="7940" max="7940" width="10.1796875" style="26" customWidth="1"/>
    <col min="7941" max="7941" width="10.54296875" style="26" customWidth="1"/>
    <col min="7942" max="7942" width="12.1796875" style="26" customWidth="1"/>
    <col min="7943" max="7943" width="11.26953125" style="26" customWidth="1"/>
    <col min="7944" max="7944" width="12.26953125" style="26" customWidth="1"/>
    <col min="7945" max="7945" width="12" style="26" customWidth="1"/>
    <col min="7946" max="7946" width="12.453125" style="26" customWidth="1"/>
    <col min="7947" max="8192" width="8.7265625" style="26"/>
    <col min="8193" max="8193" width="19.26953125" style="26" bestFit="1" customWidth="1"/>
    <col min="8194" max="8195" width="10.1796875" style="26" bestFit="1" customWidth="1"/>
    <col min="8196" max="8196" width="10.1796875" style="26" customWidth="1"/>
    <col min="8197" max="8197" width="10.54296875" style="26" customWidth="1"/>
    <col min="8198" max="8198" width="12.1796875" style="26" customWidth="1"/>
    <col min="8199" max="8199" width="11.26953125" style="26" customWidth="1"/>
    <col min="8200" max="8200" width="12.26953125" style="26" customWidth="1"/>
    <col min="8201" max="8201" width="12" style="26" customWidth="1"/>
    <col min="8202" max="8202" width="12.453125" style="26" customWidth="1"/>
    <col min="8203" max="8448" width="8.7265625" style="26"/>
    <col min="8449" max="8449" width="19.26953125" style="26" bestFit="1" customWidth="1"/>
    <col min="8450" max="8451" width="10.1796875" style="26" bestFit="1" customWidth="1"/>
    <col min="8452" max="8452" width="10.1796875" style="26" customWidth="1"/>
    <col min="8453" max="8453" width="10.54296875" style="26" customWidth="1"/>
    <col min="8454" max="8454" width="12.1796875" style="26" customWidth="1"/>
    <col min="8455" max="8455" width="11.26953125" style="26" customWidth="1"/>
    <col min="8456" max="8456" width="12.26953125" style="26" customWidth="1"/>
    <col min="8457" max="8457" width="12" style="26" customWidth="1"/>
    <col min="8458" max="8458" width="12.453125" style="26" customWidth="1"/>
    <col min="8459" max="8704" width="8.7265625" style="26"/>
    <col min="8705" max="8705" width="19.26953125" style="26" bestFit="1" customWidth="1"/>
    <col min="8706" max="8707" width="10.1796875" style="26" bestFit="1" customWidth="1"/>
    <col min="8708" max="8708" width="10.1796875" style="26" customWidth="1"/>
    <col min="8709" max="8709" width="10.54296875" style="26" customWidth="1"/>
    <col min="8710" max="8710" width="12.1796875" style="26" customWidth="1"/>
    <col min="8711" max="8711" width="11.26953125" style="26" customWidth="1"/>
    <col min="8712" max="8712" width="12.26953125" style="26" customWidth="1"/>
    <col min="8713" max="8713" width="12" style="26" customWidth="1"/>
    <col min="8714" max="8714" width="12.453125" style="26" customWidth="1"/>
    <col min="8715" max="8960" width="8.7265625" style="26"/>
    <col min="8961" max="8961" width="19.26953125" style="26" bestFit="1" customWidth="1"/>
    <col min="8962" max="8963" width="10.1796875" style="26" bestFit="1" customWidth="1"/>
    <col min="8964" max="8964" width="10.1796875" style="26" customWidth="1"/>
    <col min="8965" max="8965" width="10.54296875" style="26" customWidth="1"/>
    <col min="8966" max="8966" width="12.1796875" style="26" customWidth="1"/>
    <col min="8967" max="8967" width="11.26953125" style="26" customWidth="1"/>
    <col min="8968" max="8968" width="12.26953125" style="26" customWidth="1"/>
    <col min="8969" max="8969" width="12" style="26" customWidth="1"/>
    <col min="8970" max="8970" width="12.453125" style="26" customWidth="1"/>
    <col min="8971" max="9216" width="8.7265625" style="26"/>
    <col min="9217" max="9217" width="19.26953125" style="26" bestFit="1" customWidth="1"/>
    <col min="9218" max="9219" width="10.1796875" style="26" bestFit="1" customWidth="1"/>
    <col min="9220" max="9220" width="10.1796875" style="26" customWidth="1"/>
    <col min="9221" max="9221" width="10.54296875" style="26" customWidth="1"/>
    <col min="9222" max="9222" width="12.1796875" style="26" customWidth="1"/>
    <col min="9223" max="9223" width="11.26953125" style="26" customWidth="1"/>
    <col min="9224" max="9224" width="12.26953125" style="26" customWidth="1"/>
    <col min="9225" max="9225" width="12" style="26" customWidth="1"/>
    <col min="9226" max="9226" width="12.453125" style="26" customWidth="1"/>
    <col min="9227" max="9472" width="8.7265625" style="26"/>
    <col min="9473" max="9473" width="19.26953125" style="26" bestFit="1" customWidth="1"/>
    <col min="9474" max="9475" width="10.1796875" style="26" bestFit="1" customWidth="1"/>
    <col min="9476" max="9476" width="10.1796875" style="26" customWidth="1"/>
    <col min="9477" max="9477" width="10.54296875" style="26" customWidth="1"/>
    <col min="9478" max="9478" width="12.1796875" style="26" customWidth="1"/>
    <col min="9479" max="9479" width="11.26953125" style="26" customWidth="1"/>
    <col min="9480" max="9480" width="12.26953125" style="26" customWidth="1"/>
    <col min="9481" max="9481" width="12" style="26" customWidth="1"/>
    <col min="9482" max="9482" width="12.453125" style="26" customWidth="1"/>
    <col min="9483" max="9728" width="8.7265625" style="26"/>
    <col min="9729" max="9729" width="19.26953125" style="26" bestFit="1" customWidth="1"/>
    <col min="9730" max="9731" width="10.1796875" style="26" bestFit="1" customWidth="1"/>
    <col min="9732" max="9732" width="10.1796875" style="26" customWidth="1"/>
    <col min="9733" max="9733" width="10.54296875" style="26" customWidth="1"/>
    <col min="9734" max="9734" width="12.1796875" style="26" customWidth="1"/>
    <col min="9735" max="9735" width="11.26953125" style="26" customWidth="1"/>
    <col min="9736" max="9736" width="12.26953125" style="26" customWidth="1"/>
    <col min="9737" max="9737" width="12" style="26" customWidth="1"/>
    <col min="9738" max="9738" width="12.453125" style="26" customWidth="1"/>
    <col min="9739" max="9984" width="8.7265625" style="26"/>
    <col min="9985" max="9985" width="19.26953125" style="26" bestFit="1" customWidth="1"/>
    <col min="9986" max="9987" width="10.1796875" style="26" bestFit="1" customWidth="1"/>
    <col min="9988" max="9988" width="10.1796875" style="26" customWidth="1"/>
    <col min="9989" max="9989" width="10.54296875" style="26" customWidth="1"/>
    <col min="9990" max="9990" width="12.1796875" style="26" customWidth="1"/>
    <col min="9991" max="9991" width="11.26953125" style="26" customWidth="1"/>
    <col min="9992" max="9992" width="12.26953125" style="26" customWidth="1"/>
    <col min="9993" max="9993" width="12" style="26" customWidth="1"/>
    <col min="9994" max="9994" width="12.453125" style="26" customWidth="1"/>
    <col min="9995" max="10240" width="8.7265625" style="26"/>
    <col min="10241" max="10241" width="19.26953125" style="26" bestFit="1" customWidth="1"/>
    <col min="10242" max="10243" width="10.1796875" style="26" bestFit="1" customWidth="1"/>
    <col min="10244" max="10244" width="10.1796875" style="26" customWidth="1"/>
    <col min="10245" max="10245" width="10.54296875" style="26" customWidth="1"/>
    <col min="10246" max="10246" width="12.1796875" style="26" customWidth="1"/>
    <col min="10247" max="10247" width="11.26953125" style="26" customWidth="1"/>
    <col min="10248" max="10248" width="12.26953125" style="26" customWidth="1"/>
    <col min="10249" max="10249" width="12" style="26" customWidth="1"/>
    <col min="10250" max="10250" width="12.453125" style="26" customWidth="1"/>
    <col min="10251" max="10496" width="8.7265625" style="26"/>
    <col min="10497" max="10497" width="19.26953125" style="26" bestFit="1" customWidth="1"/>
    <col min="10498" max="10499" width="10.1796875" style="26" bestFit="1" customWidth="1"/>
    <col min="10500" max="10500" width="10.1796875" style="26" customWidth="1"/>
    <col min="10501" max="10501" width="10.54296875" style="26" customWidth="1"/>
    <col min="10502" max="10502" width="12.1796875" style="26" customWidth="1"/>
    <col min="10503" max="10503" width="11.26953125" style="26" customWidth="1"/>
    <col min="10504" max="10504" width="12.26953125" style="26" customWidth="1"/>
    <col min="10505" max="10505" width="12" style="26" customWidth="1"/>
    <col min="10506" max="10506" width="12.453125" style="26" customWidth="1"/>
    <col min="10507" max="10752" width="8.7265625" style="26"/>
    <col min="10753" max="10753" width="19.26953125" style="26" bestFit="1" customWidth="1"/>
    <col min="10754" max="10755" width="10.1796875" style="26" bestFit="1" customWidth="1"/>
    <col min="10756" max="10756" width="10.1796875" style="26" customWidth="1"/>
    <col min="10757" max="10757" width="10.54296875" style="26" customWidth="1"/>
    <col min="10758" max="10758" width="12.1796875" style="26" customWidth="1"/>
    <col min="10759" max="10759" width="11.26953125" style="26" customWidth="1"/>
    <col min="10760" max="10760" width="12.26953125" style="26" customWidth="1"/>
    <col min="10761" max="10761" width="12" style="26" customWidth="1"/>
    <col min="10762" max="10762" width="12.453125" style="26" customWidth="1"/>
    <col min="10763" max="11008" width="8.7265625" style="26"/>
    <col min="11009" max="11009" width="19.26953125" style="26" bestFit="1" customWidth="1"/>
    <col min="11010" max="11011" width="10.1796875" style="26" bestFit="1" customWidth="1"/>
    <col min="11012" max="11012" width="10.1796875" style="26" customWidth="1"/>
    <col min="11013" max="11013" width="10.54296875" style="26" customWidth="1"/>
    <col min="11014" max="11014" width="12.1796875" style="26" customWidth="1"/>
    <col min="11015" max="11015" width="11.26953125" style="26" customWidth="1"/>
    <col min="11016" max="11016" width="12.26953125" style="26" customWidth="1"/>
    <col min="11017" max="11017" width="12" style="26" customWidth="1"/>
    <col min="11018" max="11018" width="12.453125" style="26" customWidth="1"/>
    <col min="11019" max="11264" width="8.7265625" style="26"/>
    <col min="11265" max="11265" width="19.26953125" style="26" bestFit="1" customWidth="1"/>
    <col min="11266" max="11267" width="10.1796875" style="26" bestFit="1" customWidth="1"/>
    <col min="11268" max="11268" width="10.1796875" style="26" customWidth="1"/>
    <col min="11269" max="11269" width="10.54296875" style="26" customWidth="1"/>
    <col min="11270" max="11270" width="12.1796875" style="26" customWidth="1"/>
    <col min="11271" max="11271" width="11.26953125" style="26" customWidth="1"/>
    <col min="11272" max="11272" width="12.26953125" style="26" customWidth="1"/>
    <col min="11273" max="11273" width="12" style="26" customWidth="1"/>
    <col min="11274" max="11274" width="12.453125" style="26" customWidth="1"/>
    <col min="11275" max="11520" width="8.7265625" style="26"/>
    <col min="11521" max="11521" width="19.26953125" style="26" bestFit="1" customWidth="1"/>
    <col min="11522" max="11523" width="10.1796875" style="26" bestFit="1" customWidth="1"/>
    <col min="11524" max="11524" width="10.1796875" style="26" customWidth="1"/>
    <col min="11525" max="11525" width="10.54296875" style="26" customWidth="1"/>
    <col min="11526" max="11526" width="12.1796875" style="26" customWidth="1"/>
    <col min="11527" max="11527" width="11.26953125" style="26" customWidth="1"/>
    <col min="11528" max="11528" width="12.26953125" style="26" customWidth="1"/>
    <col min="11529" max="11529" width="12" style="26" customWidth="1"/>
    <col min="11530" max="11530" width="12.453125" style="26" customWidth="1"/>
    <col min="11531" max="11776" width="8.7265625" style="26"/>
    <col min="11777" max="11777" width="19.26953125" style="26" bestFit="1" customWidth="1"/>
    <col min="11778" max="11779" width="10.1796875" style="26" bestFit="1" customWidth="1"/>
    <col min="11780" max="11780" width="10.1796875" style="26" customWidth="1"/>
    <col min="11781" max="11781" width="10.54296875" style="26" customWidth="1"/>
    <col min="11782" max="11782" width="12.1796875" style="26" customWidth="1"/>
    <col min="11783" max="11783" width="11.26953125" style="26" customWidth="1"/>
    <col min="11784" max="11784" width="12.26953125" style="26" customWidth="1"/>
    <col min="11785" max="11785" width="12" style="26" customWidth="1"/>
    <col min="11786" max="11786" width="12.453125" style="26" customWidth="1"/>
    <col min="11787" max="12032" width="8.7265625" style="26"/>
    <col min="12033" max="12033" width="19.26953125" style="26" bestFit="1" customWidth="1"/>
    <col min="12034" max="12035" width="10.1796875" style="26" bestFit="1" customWidth="1"/>
    <col min="12036" max="12036" width="10.1796875" style="26" customWidth="1"/>
    <col min="12037" max="12037" width="10.54296875" style="26" customWidth="1"/>
    <col min="12038" max="12038" width="12.1796875" style="26" customWidth="1"/>
    <col min="12039" max="12039" width="11.26953125" style="26" customWidth="1"/>
    <col min="12040" max="12040" width="12.26953125" style="26" customWidth="1"/>
    <col min="12041" max="12041" width="12" style="26" customWidth="1"/>
    <col min="12042" max="12042" width="12.453125" style="26" customWidth="1"/>
    <col min="12043" max="12288" width="8.7265625" style="26"/>
    <col min="12289" max="12289" width="19.26953125" style="26" bestFit="1" customWidth="1"/>
    <col min="12290" max="12291" width="10.1796875" style="26" bestFit="1" customWidth="1"/>
    <col min="12292" max="12292" width="10.1796875" style="26" customWidth="1"/>
    <col min="12293" max="12293" width="10.54296875" style="26" customWidth="1"/>
    <col min="12294" max="12294" width="12.1796875" style="26" customWidth="1"/>
    <col min="12295" max="12295" width="11.26953125" style="26" customWidth="1"/>
    <col min="12296" max="12296" width="12.26953125" style="26" customWidth="1"/>
    <col min="12297" max="12297" width="12" style="26" customWidth="1"/>
    <col min="12298" max="12298" width="12.453125" style="26" customWidth="1"/>
    <col min="12299" max="12544" width="8.7265625" style="26"/>
    <col min="12545" max="12545" width="19.26953125" style="26" bestFit="1" customWidth="1"/>
    <col min="12546" max="12547" width="10.1796875" style="26" bestFit="1" customWidth="1"/>
    <col min="12548" max="12548" width="10.1796875" style="26" customWidth="1"/>
    <col min="12549" max="12549" width="10.54296875" style="26" customWidth="1"/>
    <col min="12550" max="12550" width="12.1796875" style="26" customWidth="1"/>
    <col min="12551" max="12551" width="11.26953125" style="26" customWidth="1"/>
    <col min="12552" max="12552" width="12.26953125" style="26" customWidth="1"/>
    <col min="12553" max="12553" width="12" style="26" customWidth="1"/>
    <col min="12554" max="12554" width="12.453125" style="26" customWidth="1"/>
    <col min="12555" max="12800" width="8.7265625" style="26"/>
    <col min="12801" max="12801" width="19.26953125" style="26" bestFit="1" customWidth="1"/>
    <col min="12802" max="12803" width="10.1796875" style="26" bestFit="1" customWidth="1"/>
    <col min="12804" max="12804" width="10.1796875" style="26" customWidth="1"/>
    <col min="12805" max="12805" width="10.54296875" style="26" customWidth="1"/>
    <col min="12806" max="12806" width="12.1796875" style="26" customWidth="1"/>
    <col min="12807" max="12807" width="11.26953125" style="26" customWidth="1"/>
    <col min="12808" max="12808" width="12.26953125" style="26" customWidth="1"/>
    <col min="12809" max="12809" width="12" style="26" customWidth="1"/>
    <col min="12810" max="12810" width="12.453125" style="26" customWidth="1"/>
    <col min="12811" max="13056" width="8.7265625" style="26"/>
    <col min="13057" max="13057" width="19.26953125" style="26" bestFit="1" customWidth="1"/>
    <col min="13058" max="13059" width="10.1796875" style="26" bestFit="1" customWidth="1"/>
    <col min="13060" max="13060" width="10.1796875" style="26" customWidth="1"/>
    <col min="13061" max="13061" width="10.54296875" style="26" customWidth="1"/>
    <col min="13062" max="13062" width="12.1796875" style="26" customWidth="1"/>
    <col min="13063" max="13063" width="11.26953125" style="26" customWidth="1"/>
    <col min="13064" max="13064" width="12.26953125" style="26" customWidth="1"/>
    <col min="13065" max="13065" width="12" style="26" customWidth="1"/>
    <col min="13066" max="13066" width="12.453125" style="26" customWidth="1"/>
    <col min="13067" max="13312" width="8.7265625" style="26"/>
    <col min="13313" max="13313" width="19.26953125" style="26" bestFit="1" customWidth="1"/>
    <col min="13314" max="13315" width="10.1796875" style="26" bestFit="1" customWidth="1"/>
    <col min="13316" max="13316" width="10.1796875" style="26" customWidth="1"/>
    <col min="13317" max="13317" width="10.54296875" style="26" customWidth="1"/>
    <col min="13318" max="13318" width="12.1796875" style="26" customWidth="1"/>
    <col min="13319" max="13319" width="11.26953125" style="26" customWidth="1"/>
    <col min="13320" max="13320" width="12.26953125" style="26" customWidth="1"/>
    <col min="13321" max="13321" width="12" style="26" customWidth="1"/>
    <col min="13322" max="13322" width="12.453125" style="26" customWidth="1"/>
    <col min="13323" max="13568" width="8.7265625" style="26"/>
    <col min="13569" max="13569" width="19.26953125" style="26" bestFit="1" customWidth="1"/>
    <col min="13570" max="13571" width="10.1796875" style="26" bestFit="1" customWidth="1"/>
    <col min="13572" max="13572" width="10.1796875" style="26" customWidth="1"/>
    <col min="13573" max="13573" width="10.54296875" style="26" customWidth="1"/>
    <col min="13574" max="13574" width="12.1796875" style="26" customWidth="1"/>
    <col min="13575" max="13575" width="11.26953125" style="26" customWidth="1"/>
    <col min="13576" max="13576" width="12.26953125" style="26" customWidth="1"/>
    <col min="13577" max="13577" width="12" style="26" customWidth="1"/>
    <col min="13578" max="13578" width="12.453125" style="26" customWidth="1"/>
    <col min="13579" max="13824" width="8.7265625" style="26"/>
    <col min="13825" max="13825" width="19.26953125" style="26" bestFit="1" customWidth="1"/>
    <col min="13826" max="13827" width="10.1796875" style="26" bestFit="1" customWidth="1"/>
    <col min="13828" max="13828" width="10.1796875" style="26" customWidth="1"/>
    <col min="13829" max="13829" width="10.54296875" style="26" customWidth="1"/>
    <col min="13830" max="13830" width="12.1796875" style="26" customWidth="1"/>
    <col min="13831" max="13831" width="11.26953125" style="26" customWidth="1"/>
    <col min="13832" max="13832" width="12.26953125" style="26" customWidth="1"/>
    <col min="13833" max="13833" width="12" style="26" customWidth="1"/>
    <col min="13834" max="13834" width="12.453125" style="26" customWidth="1"/>
    <col min="13835" max="14080" width="8.7265625" style="26"/>
    <col min="14081" max="14081" width="19.26953125" style="26" bestFit="1" customWidth="1"/>
    <col min="14082" max="14083" width="10.1796875" style="26" bestFit="1" customWidth="1"/>
    <col min="14084" max="14084" width="10.1796875" style="26" customWidth="1"/>
    <col min="14085" max="14085" width="10.54296875" style="26" customWidth="1"/>
    <col min="14086" max="14086" width="12.1796875" style="26" customWidth="1"/>
    <col min="14087" max="14087" width="11.26953125" style="26" customWidth="1"/>
    <col min="14088" max="14088" width="12.26953125" style="26" customWidth="1"/>
    <col min="14089" max="14089" width="12" style="26" customWidth="1"/>
    <col min="14090" max="14090" width="12.453125" style="26" customWidth="1"/>
    <col min="14091" max="14336" width="8.7265625" style="26"/>
    <col min="14337" max="14337" width="19.26953125" style="26" bestFit="1" customWidth="1"/>
    <col min="14338" max="14339" width="10.1796875" style="26" bestFit="1" customWidth="1"/>
    <col min="14340" max="14340" width="10.1796875" style="26" customWidth="1"/>
    <col min="14341" max="14341" width="10.54296875" style="26" customWidth="1"/>
    <col min="14342" max="14342" width="12.1796875" style="26" customWidth="1"/>
    <col min="14343" max="14343" width="11.26953125" style="26" customWidth="1"/>
    <col min="14344" max="14344" width="12.26953125" style="26" customWidth="1"/>
    <col min="14345" max="14345" width="12" style="26" customWidth="1"/>
    <col min="14346" max="14346" width="12.453125" style="26" customWidth="1"/>
    <col min="14347" max="14592" width="8.7265625" style="26"/>
    <col min="14593" max="14593" width="19.26953125" style="26" bestFit="1" customWidth="1"/>
    <col min="14594" max="14595" width="10.1796875" style="26" bestFit="1" customWidth="1"/>
    <col min="14596" max="14596" width="10.1796875" style="26" customWidth="1"/>
    <col min="14597" max="14597" width="10.54296875" style="26" customWidth="1"/>
    <col min="14598" max="14598" width="12.1796875" style="26" customWidth="1"/>
    <col min="14599" max="14599" width="11.26953125" style="26" customWidth="1"/>
    <col min="14600" max="14600" width="12.26953125" style="26" customWidth="1"/>
    <col min="14601" max="14601" width="12" style="26" customWidth="1"/>
    <col min="14602" max="14602" width="12.453125" style="26" customWidth="1"/>
    <col min="14603" max="14848" width="8.7265625" style="26"/>
    <col min="14849" max="14849" width="19.26953125" style="26" bestFit="1" customWidth="1"/>
    <col min="14850" max="14851" width="10.1796875" style="26" bestFit="1" customWidth="1"/>
    <col min="14852" max="14852" width="10.1796875" style="26" customWidth="1"/>
    <col min="14853" max="14853" width="10.54296875" style="26" customWidth="1"/>
    <col min="14854" max="14854" width="12.1796875" style="26" customWidth="1"/>
    <col min="14855" max="14855" width="11.26953125" style="26" customWidth="1"/>
    <col min="14856" max="14856" width="12.26953125" style="26" customWidth="1"/>
    <col min="14857" max="14857" width="12" style="26" customWidth="1"/>
    <col min="14858" max="14858" width="12.453125" style="26" customWidth="1"/>
    <col min="14859" max="15104" width="8.7265625" style="26"/>
    <col min="15105" max="15105" width="19.26953125" style="26" bestFit="1" customWidth="1"/>
    <col min="15106" max="15107" width="10.1796875" style="26" bestFit="1" customWidth="1"/>
    <col min="15108" max="15108" width="10.1796875" style="26" customWidth="1"/>
    <col min="15109" max="15109" width="10.54296875" style="26" customWidth="1"/>
    <col min="15110" max="15110" width="12.1796875" style="26" customWidth="1"/>
    <col min="15111" max="15111" width="11.26953125" style="26" customWidth="1"/>
    <col min="15112" max="15112" width="12.26953125" style="26" customWidth="1"/>
    <col min="15113" max="15113" width="12" style="26" customWidth="1"/>
    <col min="15114" max="15114" width="12.453125" style="26" customWidth="1"/>
    <col min="15115" max="15360" width="8.7265625" style="26"/>
    <col min="15361" max="15361" width="19.26953125" style="26" bestFit="1" customWidth="1"/>
    <col min="15362" max="15363" width="10.1796875" style="26" bestFit="1" customWidth="1"/>
    <col min="15364" max="15364" width="10.1796875" style="26" customWidth="1"/>
    <col min="15365" max="15365" width="10.54296875" style="26" customWidth="1"/>
    <col min="15366" max="15366" width="12.1796875" style="26" customWidth="1"/>
    <col min="15367" max="15367" width="11.26953125" style="26" customWidth="1"/>
    <col min="15368" max="15368" width="12.26953125" style="26" customWidth="1"/>
    <col min="15369" max="15369" width="12" style="26" customWidth="1"/>
    <col min="15370" max="15370" width="12.453125" style="26" customWidth="1"/>
    <col min="15371" max="15616" width="8.7265625" style="26"/>
    <col min="15617" max="15617" width="19.26953125" style="26" bestFit="1" customWidth="1"/>
    <col min="15618" max="15619" width="10.1796875" style="26" bestFit="1" customWidth="1"/>
    <col min="15620" max="15620" width="10.1796875" style="26" customWidth="1"/>
    <col min="15621" max="15621" width="10.54296875" style="26" customWidth="1"/>
    <col min="15622" max="15622" width="12.1796875" style="26" customWidth="1"/>
    <col min="15623" max="15623" width="11.26953125" style="26" customWidth="1"/>
    <col min="15624" max="15624" width="12.26953125" style="26" customWidth="1"/>
    <col min="15625" max="15625" width="12" style="26" customWidth="1"/>
    <col min="15626" max="15626" width="12.453125" style="26" customWidth="1"/>
    <col min="15627" max="15872" width="8.7265625" style="26"/>
    <col min="15873" max="15873" width="19.26953125" style="26" bestFit="1" customWidth="1"/>
    <col min="15874" max="15875" width="10.1796875" style="26" bestFit="1" customWidth="1"/>
    <col min="15876" max="15876" width="10.1796875" style="26" customWidth="1"/>
    <col min="15877" max="15877" width="10.54296875" style="26" customWidth="1"/>
    <col min="15878" max="15878" width="12.1796875" style="26" customWidth="1"/>
    <col min="15879" max="15879" width="11.26953125" style="26" customWidth="1"/>
    <col min="15880" max="15880" width="12.26953125" style="26" customWidth="1"/>
    <col min="15881" max="15881" width="12" style="26" customWidth="1"/>
    <col min="15882" max="15882" width="12.453125" style="26" customWidth="1"/>
    <col min="15883" max="16128" width="8.7265625" style="26"/>
    <col min="16129" max="16129" width="19.26953125" style="26" bestFit="1" customWidth="1"/>
    <col min="16130" max="16131" width="10.1796875" style="26" bestFit="1" customWidth="1"/>
    <col min="16132" max="16132" width="10.1796875" style="26" customWidth="1"/>
    <col min="16133" max="16133" width="10.54296875" style="26" customWidth="1"/>
    <col min="16134" max="16134" width="12.1796875" style="26" customWidth="1"/>
    <col min="16135" max="16135" width="11.26953125" style="26" customWidth="1"/>
    <col min="16136" max="16136" width="12.26953125" style="26" customWidth="1"/>
    <col min="16137" max="16137" width="12" style="26" customWidth="1"/>
    <col min="16138" max="16138" width="12.453125" style="26" customWidth="1"/>
    <col min="16139" max="16384" width="8.7265625" style="26"/>
  </cols>
  <sheetData>
    <row r="1" spans="1:9" x14ac:dyDescent="0.35">
      <c r="E1" s="28" t="s">
        <v>46</v>
      </c>
    </row>
    <row r="2" spans="1:9" ht="29" x14ac:dyDescent="0.35">
      <c r="A2" s="26" t="s">
        <v>47</v>
      </c>
      <c r="B2" s="30" t="s">
        <v>159</v>
      </c>
      <c r="C2" s="26"/>
      <c r="D2" s="26"/>
      <c r="E2" s="26"/>
      <c r="F2" s="26"/>
      <c r="G2" s="26"/>
      <c r="H2" s="26"/>
      <c r="I2" s="26"/>
    </row>
    <row r="3" spans="1:9" x14ac:dyDescent="0.35">
      <c r="A3" s="26" t="s">
        <v>48</v>
      </c>
      <c r="B3" s="31">
        <v>13293.45</v>
      </c>
      <c r="C3" s="26"/>
      <c r="D3" s="26"/>
      <c r="E3" s="26"/>
      <c r="F3" s="26"/>
      <c r="G3" s="26"/>
      <c r="H3" s="26"/>
      <c r="I3" s="26"/>
    </row>
    <row r="4" spans="1:9" x14ac:dyDescent="0.35">
      <c r="A4" s="26" t="s">
        <v>49</v>
      </c>
      <c r="B4" s="31">
        <v>2500</v>
      </c>
      <c r="C4" s="26"/>
      <c r="D4" s="26"/>
      <c r="E4" s="26"/>
      <c r="F4" s="26"/>
      <c r="G4" s="26"/>
      <c r="H4" s="26"/>
      <c r="I4" s="26"/>
    </row>
    <row r="5" spans="1:9" x14ac:dyDescent="0.35">
      <c r="A5" s="26" t="s">
        <v>50</v>
      </c>
      <c r="B5" s="32">
        <f t="shared" ref="B5" si="0">SUBTOTAL(109,B3:B4)</f>
        <v>15793.45</v>
      </c>
      <c r="C5" s="26"/>
      <c r="D5" s="26"/>
      <c r="E5" s="26"/>
      <c r="F5" s="26"/>
      <c r="G5" s="26"/>
      <c r="H5" s="26"/>
      <c r="I5" s="26"/>
    </row>
  </sheetData>
  <phoneticPr fontId="25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A6D6-D32E-4EBE-8032-C7F0FEA64DD2}">
  <dimension ref="A1:J19"/>
  <sheetViews>
    <sheetView zoomScaleNormal="100" workbookViewId="0">
      <selection activeCell="G5" sqref="G5"/>
    </sheetView>
  </sheetViews>
  <sheetFormatPr defaultColWidth="9.1796875" defaultRowHeight="12.5" x14ac:dyDescent="0.25"/>
  <cols>
    <col min="1" max="1" width="18" style="1" customWidth="1"/>
    <col min="2" max="2" width="12.08984375" style="2" bestFit="1" customWidth="1"/>
    <col min="3" max="4" width="10.453125" style="2" customWidth="1"/>
    <col min="5" max="5" width="9.1796875" style="22"/>
    <col min="6" max="6" width="9.81640625" style="3" customWidth="1"/>
    <col min="7" max="7" width="12.453125" style="4" customWidth="1"/>
    <col min="8" max="8" width="10" style="4" customWidth="1"/>
    <col min="9" max="9" width="11.26953125" style="4" customWidth="1"/>
    <col min="10" max="10" width="12.54296875" style="5" customWidth="1"/>
    <col min="11" max="11" width="14" style="1" customWidth="1"/>
    <col min="12" max="256" width="9.1796875" style="1"/>
    <col min="257" max="257" width="18" style="1" customWidth="1"/>
    <col min="258" max="260" width="10.453125" style="1" customWidth="1"/>
    <col min="261" max="261" width="9.1796875" style="1"/>
    <col min="262" max="262" width="9.81640625" style="1" customWidth="1"/>
    <col min="263" max="263" width="12.453125" style="1" customWidth="1"/>
    <col min="264" max="264" width="10" style="1" customWidth="1"/>
    <col min="265" max="265" width="11.26953125" style="1" customWidth="1"/>
    <col min="266" max="266" width="12.54296875" style="1" customWidth="1"/>
    <col min="267" max="267" width="14" style="1" customWidth="1"/>
    <col min="268" max="512" width="9.1796875" style="1"/>
    <col min="513" max="513" width="18" style="1" customWidth="1"/>
    <col min="514" max="516" width="10.453125" style="1" customWidth="1"/>
    <col min="517" max="517" width="9.1796875" style="1"/>
    <col min="518" max="518" width="9.81640625" style="1" customWidth="1"/>
    <col min="519" max="519" width="12.453125" style="1" customWidth="1"/>
    <col min="520" max="520" width="10" style="1" customWidth="1"/>
    <col min="521" max="521" width="11.26953125" style="1" customWidth="1"/>
    <col min="522" max="522" width="12.54296875" style="1" customWidth="1"/>
    <col min="523" max="523" width="14" style="1" customWidth="1"/>
    <col min="524" max="768" width="9.1796875" style="1"/>
    <col min="769" max="769" width="18" style="1" customWidth="1"/>
    <col min="770" max="772" width="10.453125" style="1" customWidth="1"/>
    <col min="773" max="773" width="9.1796875" style="1"/>
    <col min="774" max="774" width="9.81640625" style="1" customWidth="1"/>
    <col min="775" max="775" width="12.453125" style="1" customWidth="1"/>
    <col min="776" max="776" width="10" style="1" customWidth="1"/>
    <col min="777" max="777" width="11.26953125" style="1" customWidth="1"/>
    <col min="778" max="778" width="12.54296875" style="1" customWidth="1"/>
    <col min="779" max="779" width="14" style="1" customWidth="1"/>
    <col min="780" max="1024" width="9.1796875" style="1"/>
    <col min="1025" max="1025" width="18" style="1" customWidth="1"/>
    <col min="1026" max="1028" width="10.453125" style="1" customWidth="1"/>
    <col min="1029" max="1029" width="9.1796875" style="1"/>
    <col min="1030" max="1030" width="9.81640625" style="1" customWidth="1"/>
    <col min="1031" max="1031" width="12.453125" style="1" customWidth="1"/>
    <col min="1032" max="1032" width="10" style="1" customWidth="1"/>
    <col min="1033" max="1033" width="11.26953125" style="1" customWidth="1"/>
    <col min="1034" max="1034" width="12.54296875" style="1" customWidth="1"/>
    <col min="1035" max="1035" width="14" style="1" customWidth="1"/>
    <col min="1036" max="1280" width="9.1796875" style="1"/>
    <col min="1281" max="1281" width="18" style="1" customWidth="1"/>
    <col min="1282" max="1284" width="10.453125" style="1" customWidth="1"/>
    <col min="1285" max="1285" width="9.1796875" style="1"/>
    <col min="1286" max="1286" width="9.81640625" style="1" customWidth="1"/>
    <col min="1287" max="1287" width="12.453125" style="1" customWidth="1"/>
    <col min="1288" max="1288" width="10" style="1" customWidth="1"/>
    <col min="1289" max="1289" width="11.26953125" style="1" customWidth="1"/>
    <col min="1290" max="1290" width="12.54296875" style="1" customWidth="1"/>
    <col min="1291" max="1291" width="14" style="1" customWidth="1"/>
    <col min="1292" max="1536" width="9.1796875" style="1"/>
    <col min="1537" max="1537" width="18" style="1" customWidth="1"/>
    <col min="1538" max="1540" width="10.453125" style="1" customWidth="1"/>
    <col min="1541" max="1541" width="9.1796875" style="1"/>
    <col min="1542" max="1542" width="9.81640625" style="1" customWidth="1"/>
    <col min="1543" max="1543" width="12.453125" style="1" customWidth="1"/>
    <col min="1544" max="1544" width="10" style="1" customWidth="1"/>
    <col min="1545" max="1545" width="11.26953125" style="1" customWidth="1"/>
    <col min="1546" max="1546" width="12.54296875" style="1" customWidth="1"/>
    <col min="1547" max="1547" width="14" style="1" customWidth="1"/>
    <col min="1548" max="1792" width="9.1796875" style="1"/>
    <col min="1793" max="1793" width="18" style="1" customWidth="1"/>
    <col min="1794" max="1796" width="10.453125" style="1" customWidth="1"/>
    <col min="1797" max="1797" width="9.1796875" style="1"/>
    <col min="1798" max="1798" width="9.81640625" style="1" customWidth="1"/>
    <col min="1799" max="1799" width="12.453125" style="1" customWidth="1"/>
    <col min="1800" max="1800" width="10" style="1" customWidth="1"/>
    <col min="1801" max="1801" width="11.26953125" style="1" customWidth="1"/>
    <col min="1802" max="1802" width="12.54296875" style="1" customWidth="1"/>
    <col min="1803" max="1803" width="14" style="1" customWidth="1"/>
    <col min="1804" max="2048" width="9.1796875" style="1"/>
    <col min="2049" max="2049" width="18" style="1" customWidth="1"/>
    <col min="2050" max="2052" width="10.453125" style="1" customWidth="1"/>
    <col min="2053" max="2053" width="9.1796875" style="1"/>
    <col min="2054" max="2054" width="9.81640625" style="1" customWidth="1"/>
    <col min="2055" max="2055" width="12.453125" style="1" customWidth="1"/>
    <col min="2056" max="2056" width="10" style="1" customWidth="1"/>
    <col min="2057" max="2057" width="11.26953125" style="1" customWidth="1"/>
    <col min="2058" max="2058" width="12.54296875" style="1" customWidth="1"/>
    <col min="2059" max="2059" width="14" style="1" customWidth="1"/>
    <col min="2060" max="2304" width="9.1796875" style="1"/>
    <col min="2305" max="2305" width="18" style="1" customWidth="1"/>
    <col min="2306" max="2308" width="10.453125" style="1" customWidth="1"/>
    <col min="2309" max="2309" width="9.1796875" style="1"/>
    <col min="2310" max="2310" width="9.81640625" style="1" customWidth="1"/>
    <col min="2311" max="2311" width="12.453125" style="1" customWidth="1"/>
    <col min="2312" max="2312" width="10" style="1" customWidth="1"/>
    <col min="2313" max="2313" width="11.26953125" style="1" customWidth="1"/>
    <col min="2314" max="2314" width="12.54296875" style="1" customWidth="1"/>
    <col min="2315" max="2315" width="14" style="1" customWidth="1"/>
    <col min="2316" max="2560" width="9.1796875" style="1"/>
    <col min="2561" max="2561" width="18" style="1" customWidth="1"/>
    <col min="2562" max="2564" width="10.453125" style="1" customWidth="1"/>
    <col min="2565" max="2565" width="9.1796875" style="1"/>
    <col min="2566" max="2566" width="9.81640625" style="1" customWidth="1"/>
    <col min="2567" max="2567" width="12.453125" style="1" customWidth="1"/>
    <col min="2568" max="2568" width="10" style="1" customWidth="1"/>
    <col min="2569" max="2569" width="11.26953125" style="1" customWidth="1"/>
    <col min="2570" max="2570" width="12.54296875" style="1" customWidth="1"/>
    <col min="2571" max="2571" width="14" style="1" customWidth="1"/>
    <col min="2572" max="2816" width="9.1796875" style="1"/>
    <col min="2817" max="2817" width="18" style="1" customWidth="1"/>
    <col min="2818" max="2820" width="10.453125" style="1" customWidth="1"/>
    <col min="2821" max="2821" width="9.1796875" style="1"/>
    <col min="2822" max="2822" width="9.81640625" style="1" customWidth="1"/>
    <col min="2823" max="2823" width="12.453125" style="1" customWidth="1"/>
    <col min="2824" max="2824" width="10" style="1" customWidth="1"/>
    <col min="2825" max="2825" width="11.26953125" style="1" customWidth="1"/>
    <col min="2826" max="2826" width="12.54296875" style="1" customWidth="1"/>
    <col min="2827" max="2827" width="14" style="1" customWidth="1"/>
    <col min="2828" max="3072" width="9.1796875" style="1"/>
    <col min="3073" max="3073" width="18" style="1" customWidth="1"/>
    <col min="3074" max="3076" width="10.453125" style="1" customWidth="1"/>
    <col min="3077" max="3077" width="9.1796875" style="1"/>
    <col min="3078" max="3078" width="9.81640625" style="1" customWidth="1"/>
    <col min="3079" max="3079" width="12.453125" style="1" customWidth="1"/>
    <col min="3080" max="3080" width="10" style="1" customWidth="1"/>
    <col min="3081" max="3081" width="11.26953125" style="1" customWidth="1"/>
    <col min="3082" max="3082" width="12.54296875" style="1" customWidth="1"/>
    <col min="3083" max="3083" width="14" style="1" customWidth="1"/>
    <col min="3084" max="3328" width="9.1796875" style="1"/>
    <col min="3329" max="3329" width="18" style="1" customWidth="1"/>
    <col min="3330" max="3332" width="10.453125" style="1" customWidth="1"/>
    <col min="3333" max="3333" width="9.1796875" style="1"/>
    <col min="3334" max="3334" width="9.81640625" style="1" customWidth="1"/>
    <col min="3335" max="3335" width="12.453125" style="1" customWidth="1"/>
    <col min="3336" max="3336" width="10" style="1" customWidth="1"/>
    <col min="3337" max="3337" width="11.26953125" style="1" customWidth="1"/>
    <col min="3338" max="3338" width="12.54296875" style="1" customWidth="1"/>
    <col min="3339" max="3339" width="14" style="1" customWidth="1"/>
    <col min="3340" max="3584" width="9.1796875" style="1"/>
    <col min="3585" max="3585" width="18" style="1" customWidth="1"/>
    <col min="3586" max="3588" width="10.453125" style="1" customWidth="1"/>
    <col min="3589" max="3589" width="9.1796875" style="1"/>
    <col min="3590" max="3590" width="9.81640625" style="1" customWidth="1"/>
    <col min="3591" max="3591" width="12.453125" style="1" customWidth="1"/>
    <col min="3592" max="3592" width="10" style="1" customWidth="1"/>
    <col min="3593" max="3593" width="11.26953125" style="1" customWidth="1"/>
    <col min="3594" max="3594" width="12.54296875" style="1" customWidth="1"/>
    <col min="3595" max="3595" width="14" style="1" customWidth="1"/>
    <col min="3596" max="3840" width="9.1796875" style="1"/>
    <col min="3841" max="3841" width="18" style="1" customWidth="1"/>
    <col min="3842" max="3844" width="10.453125" style="1" customWidth="1"/>
    <col min="3845" max="3845" width="9.1796875" style="1"/>
    <col min="3846" max="3846" width="9.81640625" style="1" customWidth="1"/>
    <col min="3847" max="3847" width="12.453125" style="1" customWidth="1"/>
    <col min="3848" max="3848" width="10" style="1" customWidth="1"/>
    <col min="3849" max="3849" width="11.26953125" style="1" customWidth="1"/>
    <col min="3850" max="3850" width="12.54296875" style="1" customWidth="1"/>
    <col min="3851" max="3851" width="14" style="1" customWidth="1"/>
    <col min="3852" max="4096" width="9.1796875" style="1"/>
    <col min="4097" max="4097" width="18" style="1" customWidth="1"/>
    <col min="4098" max="4100" width="10.453125" style="1" customWidth="1"/>
    <col min="4101" max="4101" width="9.1796875" style="1"/>
    <col min="4102" max="4102" width="9.81640625" style="1" customWidth="1"/>
    <col min="4103" max="4103" width="12.453125" style="1" customWidth="1"/>
    <col min="4104" max="4104" width="10" style="1" customWidth="1"/>
    <col min="4105" max="4105" width="11.26953125" style="1" customWidth="1"/>
    <col min="4106" max="4106" width="12.54296875" style="1" customWidth="1"/>
    <col min="4107" max="4107" width="14" style="1" customWidth="1"/>
    <col min="4108" max="4352" width="9.1796875" style="1"/>
    <col min="4353" max="4353" width="18" style="1" customWidth="1"/>
    <col min="4354" max="4356" width="10.453125" style="1" customWidth="1"/>
    <col min="4357" max="4357" width="9.1796875" style="1"/>
    <col min="4358" max="4358" width="9.81640625" style="1" customWidth="1"/>
    <col min="4359" max="4359" width="12.453125" style="1" customWidth="1"/>
    <col min="4360" max="4360" width="10" style="1" customWidth="1"/>
    <col min="4361" max="4361" width="11.26953125" style="1" customWidth="1"/>
    <col min="4362" max="4362" width="12.54296875" style="1" customWidth="1"/>
    <col min="4363" max="4363" width="14" style="1" customWidth="1"/>
    <col min="4364" max="4608" width="9.1796875" style="1"/>
    <col min="4609" max="4609" width="18" style="1" customWidth="1"/>
    <col min="4610" max="4612" width="10.453125" style="1" customWidth="1"/>
    <col min="4613" max="4613" width="9.1796875" style="1"/>
    <col min="4614" max="4614" width="9.81640625" style="1" customWidth="1"/>
    <col min="4615" max="4615" width="12.453125" style="1" customWidth="1"/>
    <col min="4616" max="4616" width="10" style="1" customWidth="1"/>
    <col min="4617" max="4617" width="11.26953125" style="1" customWidth="1"/>
    <col min="4618" max="4618" width="12.54296875" style="1" customWidth="1"/>
    <col min="4619" max="4619" width="14" style="1" customWidth="1"/>
    <col min="4620" max="4864" width="9.1796875" style="1"/>
    <col min="4865" max="4865" width="18" style="1" customWidth="1"/>
    <col min="4866" max="4868" width="10.453125" style="1" customWidth="1"/>
    <col min="4869" max="4869" width="9.1796875" style="1"/>
    <col min="4870" max="4870" width="9.81640625" style="1" customWidth="1"/>
    <col min="4871" max="4871" width="12.453125" style="1" customWidth="1"/>
    <col min="4872" max="4872" width="10" style="1" customWidth="1"/>
    <col min="4873" max="4873" width="11.26953125" style="1" customWidth="1"/>
    <col min="4874" max="4874" width="12.54296875" style="1" customWidth="1"/>
    <col min="4875" max="4875" width="14" style="1" customWidth="1"/>
    <col min="4876" max="5120" width="9.1796875" style="1"/>
    <col min="5121" max="5121" width="18" style="1" customWidth="1"/>
    <col min="5122" max="5124" width="10.453125" style="1" customWidth="1"/>
    <col min="5125" max="5125" width="9.1796875" style="1"/>
    <col min="5126" max="5126" width="9.81640625" style="1" customWidth="1"/>
    <col min="5127" max="5127" width="12.453125" style="1" customWidth="1"/>
    <col min="5128" max="5128" width="10" style="1" customWidth="1"/>
    <col min="5129" max="5129" width="11.26953125" style="1" customWidth="1"/>
    <col min="5130" max="5130" width="12.54296875" style="1" customWidth="1"/>
    <col min="5131" max="5131" width="14" style="1" customWidth="1"/>
    <col min="5132" max="5376" width="9.1796875" style="1"/>
    <col min="5377" max="5377" width="18" style="1" customWidth="1"/>
    <col min="5378" max="5380" width="10.453125" style="1" customWidth="1"/>
    <col min="5381" max="5381" width="9.1796875" style="1"/>
    <col min="5382" max="5382" width="9.81640625" style="1" customWidth="1"/>
    <col min="5383" max="5383" width="12.453125" style="1" customWidth="1"/>
    <col min="5384" max="5384" width="10" style="1" customWidth="1"/>
    <col min="5385" max="5385" width="11.26953125" style="1" customWidth="1"/>
    <col min="5386" max="5386" width="12.54296875" style="1" customWidth="1"/>
    <col min="5387" max="5387" width="14" style="1" customWidth="1"/>
    <col min="5388" max="5632" width="9.1796875" style="1"/>
    <col min="5633" max="5633" width="18" style="1" customWidth="1"/>
    <col min="5634" max="5636" width="10.453125" style="1" customWidth="1"/>
    <col min="5637" max="5637" width="9.1796875" style="1"/>
    <col min="5638" max="5638" width="9.81640625" style="1" customWidth="1"/>
    <col min="5639" max="5639" width="12.453125" style="1" customWidth="1"/>
    <col min="5640" max="5640" width="10" style="1" customWidth="1"/>
    <col min="5641" max="5641" width="11.26953125" style="1" customWidth="1"/>
    <col min="5642" max="5642" width="12.54296875" style="1" customWidth="1"/>
    <col min="5643" max="5643" width="14" style="1" customWidth="1"/>
    <col min="5644" max="5888" width="9.1796875" style="1"/>
    <col min="5889" max="5889" width="18" style="1" customWidth="1"/>
    <col min="5890" max="5892" width="10.453125" style="1" customWidth="1"/>
    <col min="5893" max="5893" width="9.1796875" style="1"/>
    <col min="5894" max="5894" width="9.81640625" style="1" customWidth="1"/>
    <col min="5895" max="5895" width="12.453125" style="1" customWidth="1"/>
    <col min="5896" max="5896" width="10" style="1" customWidth="1"/>
    <col min="5897" max="5897" width="11.26953125" style="1" customWidth="1"/>
    <col min="5898" max="5898" width="12.54296875" style="1" customWidth="1"/>
    <col min="5899" max="5899" width="14" style="1" customWidth="1"/>
    <col min="5900" max="6144" width="9.1796875" style="1"/>
    <col min="6145" max="6145" width="18" style="1" customWidth="1"/>
    <col min="6146" max="6148" width="10.453125" style="1" customWidth="1"/>
    <col min="6149" max="6149" width="9.1796875" style="1"/>
    <col min="6150" max="6150" width="9.81640625" style="1" customWidth="1"/>
    <col min="6151" max="6151" width="12.453125" style="1" customWidth="1"/>
    <col min="6152" max="6152" width="10" style="1" customWidth="1"/>
    <col min="6153" max="6153" width="11.26953125" style="1" customWidth="1"/>
    <col min="6154" max="6154" width="12.54296875" style="1" customWidth="1"/>
    <col min="6155" max="6155" width="14" style="1" customWidth="1"/>
    <col min="6156" max="6400" width="9.1796875" style="1"/>
    <col min="6401" max="6401" width="18" style="1" customWidth="1"/>
    <col min="6402" max="6404" width="10.453125" style="1" customWidth="1"/>
    <col min="6405" max="6405" width="9.1796875" style="1"/>
    <col min="6406" max="6406" width="9.81640625" style="1" customWidth="1"/>
    <col min="6407" max="6407" width="12.453125" style="1" customWidth="1"/>
    <col min="6408" max="6408" width="10" style="1" customWidth="1"/>
    <col min="6409" max="6409" width="11.26953125" style="1" customWidth="1"/>
    <col min="6410" max="6410" width="12.54296875" style="1" customWidth="1"/>
    <col min="6411" max="6411" width="14" style="1" customWidth="1"/>
    <col min="6412" max="6656" width="9.1796875" style="1"/>
    <col min="6657" max="6657" width="18" style="1" customWidth="1"/>
    <col min="6658" max="6660" width="10.453125" style="1" customWidth="1"/>
    <col min="6661" max="6661" width="9.1796875" style="1"/>
    <col min="6662" max="6662" width="9.81640625" style="1" customWidth="1"/>
    <col min="6663" max="6663" width="12.453125" style="1" customWidth="1"/>
    <col min="6664" max="6664" width="10" style="1" customWidth="1"/>
    <col min="6665" max="6665" width="11.26953125" style="1" customWidth="1"/>
    <col min="6666" max="6666" width="12.54296875" style="1" customWidth="1"/>
    <col min="6667" max="6667" width="14" style="1" customWidth="1"/>
    <col min="6668" max="6912" width="9.1796875" style="1"/>
    <col min="6913" max="6913" width="18" style="1" customWidth="1"/>
    <col min="6914" max="6916" width="10.453125" style="1" customWidth="1"/>
    <col min="6917" max="6917" width="9.1796875" style="1"/>
    <col min="6918" max="6918" width="9.81640625" style="1" customWidth="1"/>
    <col min="6919" max="6919" width="12.453125" style="1" customWidth="1"/>
    <col min="6920" max="6920" width="10" style="1" customWidth="1"/>
    <col min="6921" max="6921" width="11.26953125" style="1" customWidth="1"/>
    <col min="6922" max="6922" width="12.54296875" style="1" customWidth="1"/>
    <col min="6923" max="6923" width="14" style="1" customWidth="1"/>
    <col min="6924" max="7168" width="9.1796875" style="1"/>
    <col min="7169" max="7169" width="18" style="1" customWidth="1"/>
    <col min="7170" max="7172" width="10.453125" style="1" customWidth="1"/>
    <col min="7173" max="7173" width="9.1796875" style="1"/>
    <col min="7174" max="7174" width="9.81640625" style="1" customWidth="1"/>
    <col min="7175" max="7175" width="12.453125" style="1" customWidth="1"/>
    <col min="7176" max="7176" width="10" style="1" customWidth="1"/>
    <col min="7177" max="7177" width="11.26953125" style="1" customWidth="1"/>
    <col min="7178" max="7178" width="12.54296875" style="1" customWidth="1"/>
    <col min="7179" max="7179" width="14" style="1" customWidth="1"/>
    <col min="7180" max="7424" width="9.1796875" style="1"/>
    <col min="7425" max="7425" width="18" style="1" customWidth="1"/>
    <col min="7426" max="7428" width="10.453125" style="1" customWidth="1"/>
    <col min="7429" max="7429" width="9.1796875" style="1"/>
    <col min="7430" max="7430" width="9.81640625" style="1" customWidth="1"/>
    <col min="7431" max="7431" width="12.453125" style="1" customWidth="1"/>
    <col min="7432" max="7432" width="10" style="1" customWidth="1"/>
    <col min="7433" max="7433" width="11.26953125" style="1" customWidth="1"/>
    <col min="7434" max="7434" width="12.54296875" style="1" customWidth="1"/>
    <col min="7435" max="7435" width="14" style="1" customWidth="1"/>
    <col min="7436" max="7680" width="9.1796875" style="1"/>
    <col min="7681" max="7681" width="18" style="1" customWidth="1"/>
    <col min="7682" max="7684" width="10.453125" style="1" customWidth="1"/>
    <col min="7685" max="7685" width="9.1796875" style="1"/>
    <col min="7686" max="7686" width="9.81640625" style="1" customWidth="1"/>
    <col min="7687" max="7687" width="12.453125" style="1" customWidth="1"/>
    <col min="7688" max="7688" width="10" style="1" customWidth="1"/>
    <col min="7689" max="7689" width="11.26953125" style="1" customWidth="1"/>
    <col min="7690" max="7690" width="12.54296875" style="1" customWidth="1"/>
    <col min="7691" max="7691" width="14" style="1" customWidth="1"/>
    <col min="7692" max="7936" width="9.1796875" style="1"/>
    <col min="7937" max="7937" width="18" style="1" customWidth="1"/>
    <col min="7938" max="7940" width="10.453125" style="1" customWidth="1"/>
    <col min="7941" max="7941" width="9.1796875" style="1"/>
    <col min="7942" max="7942" width="9.81640625" style="1" customWidth="1"/>
    <col min="7943" max="7943" width="12.453125" style="1" customWidth="1"/>
    <col min="7944" max="7944" width="10" style="1" customWidth="1"/>
    <col min="7945" max="7945" width="11.26953125" style="1" customWidth="1"/>
    <col min="7946" max="7946" width="12.54296875" style="1" customWidth="1"/>
    <col min="7947" max="7947" width="14" style="1" customWidth="1"/>
    <col min="7948" max="8192" width="9.1796875" style="1"/>
    <col min="8193" max="8193" width="18" style="1" customWidth="1"/>
    <col min="8194" max="8196" width="10.453125" style="1" customWidth="1"/>
    <col min="8197" max="8197" width="9.1796875" style="1"/>
    <col min="8198" max="8198" width="9.81640625" style="1" customWidth="1"/>
    <col min="8199" max="8199" width="12.453125" style="1" customWidth="1"/>
    <col min="8200" max="8200" width="10" style="1" customWidth="1"/>
    <col min="8201" max="8201" width="11.26953125" style="1" customWidth="1"/>
    <col min="8202" max="8202" width="12.54296875" style="1" customWidth="1"/>
    <col min="8203" max="8203" width="14" style="1" customWidth="1"/>
    <col min="8204" max="8448" width="9.1796875" style="1"/>
    <col min="8449" max="8449" width="18" style="1" customWidth="1"/>
    <col min="8450" max="8452" width="10.453125" style="1" customWidth="1"/>
    <col min="8453" max="8453" width="9.1796875" style="1"/>
    <col min="8454" max="8454" width="9.81640625" style="1" customWidth="1"/>
    <col min="8455" max="8455" width="12.453125" style="1" customWidth="1"/>
    <col min="8456" max="8456" width="10" style="1" customWidth="1"/>
    <col min="8457" max="8457" width="11.26953125" style="1" customWidth="1"/>
    <col min="8458" max="8458" width="12.54296875" style="1" customWidth="1"/>
    <col min="8459" max="8459" width="14" style="1" customWidth="1"/>
    <col min="8460" max="8704" width="9.1796875" style="1"/>
    <col min="8705" max="8705" width="18" style="1" customWidth="1"/>
    <col min="8706" max="8708" width="10.453125" style="1" customWidth="1"/>
    <col min="8709" max="8709" width="9.1796875" style="1"/>
    <col min="8710" max="8710" width="9.81640625" style="1" customWidth="1"/>
    <col min="8711" max="8711" width="12.453125" style="1" customWidth="1"/>
    <col min="8712" max="8712" width="10" style="1" customWidth="1"/>
    <col min="8713" max="8713" width="11.26953125" style="1" customWidth="1"/>
    <col min="8714" max="8714" width="12.54296875" style="1" customWidth="1"/>
    <col min="8715" max="8715" width="14" style="1" customWidth="1"/>
    <col min="8716" max="8960" width="9.1796875" style="1"/>
    <col min="8961" max="8961" width="18" style="1" customWidth="1"/>
    <col min="8962" max="8964" width="10.453125" style="1" customWidth="1"/>
    <col min="8965" max="8965" width="9.1796875" style="1"/>
    <col min="8966" max="8966" width="9.81640625" style="1" customWidth="1"/>
    <col min="8967" max="8967" width="12.453125" style="1" customWidth="1"/>
    <col min="8968" max="8968" width="10" style="1" customWidth="1"/>
    <col min="8969" max="8969" width="11.26953125" style="1" customWidth="1"/>
    <col min="8970" max="8970" width="12.54296875" style="1" customWidth="1"/>
    <col min="8971" max="8971" width="14" style="1" customWidth="1"/>
    <col min="8972" max="9216" width="9.1796875" style="1"/>
    <col min="9217" max="9217" width="18" style="1" customWidth="1"/>
    <col min="9218" max="9220" width="10.453125" style="1" customWidth="1"/>
    <col min="9221" max="9221" width="9.1796875" style="1"/>
    <col min="9222" max="9222" width="9.81640625" style="1" customWidth="1"/>
    <col min="9223" max="9223" width="12.453125" style="1" customWidth="1"/>
    <col min="9224" max="9224" width="10" style="1" customWidth="1"/>
    <col min="9225" max="9225" width="11.26953125" style="1" customWidth="1"/>
    <col min="9226" max="9226" width="12.54296875" style="1" customWidth="1"/>
    <col min="9227" max="9227" width="14" style="1" customWidth="1"/>
    <col min="9228" max="9472" width="9.1796875" style="1"/>
    <col min="9473" max="9473" width="18" style="1" customWidth="1"/>
    <col min="9474" max="9476" width="10.453125" style="1" customWidth="1"/>
    <col min="9477" max="9477" width="9.1796875" style="1"/>
    <col min="9478" max="9478" width="9.81640625" style="1" customWidth="1"/>
    <col min="9479" max="9479" width="12.453125" style="1" customWidth="1"/>
    <col min="9480" max="9480" width="10" style="1" customWidth="1"/>
    <col min="9481" max="9481" width="11.26953125" style="1" customWidth="1"/>
    <col min="9482" max="9482" width="12.54296875" style="1" customWidth="1"/>
    <col min="9483" max="9483" width="14" style="1" customWidth="1"/>
    <col min="9484" max="9728" width="9.1796875" style="1"/>
    <col min="9729" max="9729" width="18" style="1" customWidth="1"/>
    <col min="9730" max="9732" width="10.453125" style="1" customWidth="1"/>
    <col min="9733" max="9733" width="9.1796875" style="1"/>
    <col min="9734" max="9734" width="9.81640625" style="1" customWidth="1"/>
    <col min="9735" max="9735" width="12.453125" style="1" customWidth="1"/>
    <col min="9736" max="9736" width="10" style="1" customWidth="1"/>
    <col min="9737" max="9737" width="11.26953125" style="1" customWidth="1"/>
    <col min="9738" max="9738" width="12.54296875" style="1" customWidth="1"/>
    <col min="9739" max="9739" width="14" style="1" customWidth="1"/>
    <col min="9740" max="9984" width="9.1796875" style="1"/>
    <col min="9985" max="9985" width="18" style="1" customWidth="1"/>
    <col min="9986" max="9988" width="10.453125" style="1" customWidth="1"/>
    <col min="9989" max="9989" width="9.1796875" style="1"/>
    <col min="9990" max="9990" width="9.81640625" style="1" customWidth="1"/>
    <col min="9991" max="9991" width="12.453125" style="1" customWidth="1"/>
    <col min="9992" max="9992" width="10" style="1" customWidth="1"/>
    <col min="9993" max="9993" width="11.26953125" style="1" customWidth="1"/>
    <col min="9994" max="9994" width="12.54296875" style="1" customWidth="1"/>
    <col min="9995" max="9995" width="14" style="1" customWidth="1"/>
    <col min="9996" max="10240" width="9.1796875" style="1"/>
    <col min="10241" max="10241" width="18" style="1" customWidth="1"/>
    <col min="10242" max="10244" width="10.453125" style="1" customWidth="1"/>
    <col min="10245" max="10245" width="9.1796875" style="1"/>
    <col min="10246" max="10246" width="9.81640625" style="1" customWidth="1"/>
    <col min="10247" max="10247" width="12.453125" style="1" customWidth="1"/>
    <col min="10248" max="10248" width="10" style="1" customWidth="1"/>
    <col min="10249" max="10249" width="11.26953125" style="1" customWidth="1"/>
    <col min="10250" max="10250" width="12.54296875" style="1" customWidth="1"/>
    <col min="10251" max="10251" width="14" style="1" customWidth="1"/>
    <col min="10252" max="10496" width="9.1796875" style="1"/>
    <col min="10497" max="10497" width="18" style="1" customWidth="1"/>
    <col min="10498" max="10500" width="10.453125" style="1" customWidth="1"/>
    <col min="10501" max="10501" width="9.1796875" style="1"/>
    <col min="10502" max="10502" width="9.81640625" style="1" customWidth="1"/>
    <col min="10503" max="10503" width="12.453125" style="1" customWidth="1"/>
    <col min="10504" max="10504" width="10" style="1" customWidth="1"/>
    <col min="10505" max="10505" width="11.26953125" style="1" customWidth="1"/>
    <col min="10506" max="10506" width="12.54296875" style="1" customWidth="1"/>
    <col min="10507" max="10507" width="14" style="1" customWidth="1"/>
    <col min="10508" max="10752" width="9.1796875" style="1"/>
    <col min="10753" max="10753" width="18" style="1" customWidth="1"/>
    <col min="10754" max="10756" width="10.453125" style="1" customWidth="1"/>
    <col min="10757" max="10757" width="9.1796875" style="1"/>
    <col min="10758" max="10758" width="9.81640625" style="1" customWidth="1"/>
    <col min="10759" max="10759" width="12.453125" style="1" customWidth="1"/>
    <col min="10760" max="10760" width="10" style="1" customWidth="1"/>
    <col min="10761" max="10761" width="11.26953125" style="1" customWidth="1"/>
    <col min="10762" max="10762" width="12.54296875" style="1" customWidth="1"/>
    <col min="10763" max="10763" width="14" style="1" customWidth="1"/>
    <col min="10764" max="11008" width="9.1796875" style="1"/>
    <col min="11009" max="11009" width="18" style="1" customWidth="1"/>
    <col min="11010" max="11012" width="10.453125" style="1" customWidth="1"/>
    <col min="11013" max="11013" width="9.1796875" style="1"/>
    <col min="11014" max="11014" width="9.81640625" style="1" customWidth="1"/>
    <col min="11015" max="11015" width="12.453125" style="1" customWidth="1"/>
    <col min="11016" max="11016" width="10" style="1" customWidth="1"/>
    <col min="11017" max="11017" width="11.26953125" style="1" customWidth="1"/>
    <col min="11018" max="11018" width="12.54296875" style="1" customWidth="1"/>
    <col min="11019" max="11019" width="14" style="1" customWidth="1"/>
    <col min="11020" max="11264" width="9.1796875" style="1"/>
    <col min="11265" max="11265" width="18" style="1" customWidth="1"/>
    <col min="11266" max="11268" width="10.453125" style="1" customWidth="1"/>
    <col min="11269" max="11269" width="9.1796875" style="1"/>
    <col min="11270" max="11270" width="9.81640625" style="1" customWidth="1"/>
    <col min="11271" max="11271" width="12.453125" style="1" customWidth="1"/>
    <col min="11272" max="11272" width="10" style="1" customWidth="1"/>
    <col min="11273" max="11273" width="11.26953125" style="1" customWidth="1"/>
    <col min="11274" max="11274" width="12.54296875" style="1" customWidth="1"/>
    <col min="11275" max="11275" width="14" style="1" customWidth="1"/>
    <col min="11276" max="11520" width="9.1796875" style="1"/>
    <col min="11521" max="11521" width="18" style="1" customWidth="1"/>
    <col min="11522" max="11524" width="10.453125" style="1" customWidth="1"/>
    <col min="11525" max="11525" width="9.1796875" style="1"/>
    <col min="11526" max="11526" width="9.81640625" style="1" customWidth="1"/>
    <col min="11527" max="11527" width="12.453125" style="1" customWidth="1"/>
    <col min="11528" max="11528" width="10" style="1" customWidth="1"/>
    <col min="11529" max="11529" width="11.26953125" style="1" customWidth="1"/>
    <col min="11530" max="11530" width="12.54296875" style="1" customWidth="1"/>
    <col min="11531" max="11531" width="14" style="1" customWidth="1"/>
    <col min="11532" max="11776" width="9.1796875" style="1"/>
    <col min="11777" max="11777" width="18" style="1" customWidth="1"/>
    <col min="11778" max="11780" width="10.453125" style="1" customWidth="1"/>
    <col min="11781" max="11781" width="9.1796875" style="1"/>
    <col min="11782" max="11782" width="9.81640625" style="1" customWidth="1"/>
    <col min="11783" max="11783" width="12.453125" style="1" customWidth="1"/>
    <col min="11784" max="11784" width="10" style="1" customWidth="1"/>
    <col min="11785" max="11785" width="11.26953125" style="1" customWidth="1"/>
    <col min="11786" max="11786" width="12.54296875" style="1" customWidth="1"/>
    <col min="11787" max="11787" width="14" style="1" customWidth="1"/>
    <col min="11788" max="12032" width="9.1796875" style="1"/>
    <col min="12033" max="12033" width="18" style="1" customWidth="1"/>
    <col min="12034" max="12036" width="10.453125" style="1" customWidth="1"/>
    <col min="12037" max="12037" width="9.1796875" style="1"/>
    <col min="12038" max="12038" width="9.81640625" style="1" customWidth="1"/>
    <col min="12039" max="12039" width="12.453125" style="1" customWidth="1"/>
    <col min="12040" max="12040" width="10" style="1" customWidth="1"/>
    <col min="12041" max="12041" width="11.26953125" style="1" customWidth="1"/>
    <col min="12042" max="12042" width="12.54296875" style="1" customWidth="1"/>
    <col min="12043" max="12043" width="14" style="1" customWidth="1"/>
    <col min="12044" max="12288" width="9.1796875" style="1"/>
    <col min="12289" max="12289" width="18" style="1" customWidth="1"/>
    <col min="12290" max="12292" width="10.453125" style="1" customWidth="1"/>
    <col min="12293" max="12293" width="9.1796875" style="1"/>
    <col min="12294" max="12294" width="9.81640625" style="1" customWidth="1"/>
    <col min="12295" max="12295" width="12.453125" style="1" customWidth="1"/>
    <col min="12296" max="12296" width="10" style="1" customWidth="1"/>
    <col min="12297" max="12297" width="11.26953125" style="1" customWidth="1"/>
    <col min="12298" max="12298" width="12.54296875" style="1" customWidth="1"/>
    <col min="12299" max="12299" width="14" style="1" customWidth="1"/>
    <col min="12300" max="12544" width="9.1796875" style="1"/>
    <col min="12545" max="12545" width="18" style="1" customWidth="1"/>
    <col min="12546" max="12548" width="10.453125" style="1" customWidth="1"/>
    <col min="12549" max="12549" width="9.1796875" style="1"/>
    <col min="12550" max="12550" width="9.81640625" style="1" customWidth="1"/>
    <col min="12551" max="12551" width="12.453125" style="1" customWidth="1"/>
    <col min="12552" max="12552" width="10" style="1" customWidth="1"/>
    <col min="12553" max="12553" width="11.26953125" style="1" customWidth="1"/>
    <col min="12554" max="12554" width="12.54296875" style="1" customWidth="1"/>
    <col min="12555" max="12555" width="14" style="1" customWidth="1"/>
    <col min="12556" max="12800" width="9.1796875" style="1"/>
    <col min="12801" max="12801" width="18" style="1" customWidth="1"/>
    <col min="12802" max="12804" width="10.453125" style="1" customWidth="1"/>
    <col min="12805" max="12805" width="9.1796875" style="1"/>
    <col min="12806" max="12806" width="9.81640625" style="1" customWidth="1"/>
    <col min="12807" max="12807" width="12.453125" style="1" customWidth="1"/>
    <col min="12808" max="12808" width="10" style="1" customWidth="1"/>
    <col min="12809" max="12809" width="11.26953125" style="1" customWidth="1"/>
    <col min="12810" max="12810" width="12.54296875" style="1" customWidth="1"/>
    <col min="12811" max="12811" width="14" style="1" customWidth="1"/>
    <col min="12812" max="13056" width="9.1796875" style="1"/>
    <col min="13057" max="13057" width="18" style="1" customWidth="1"/>
    <col min="13058" max="13060" width="10.453125" style="1" customWidth="1"/>
    <col min="13061" max="13061" width="9.1796875" style="1"/>
    <col min="13062" max="13062" width="9.81640625" style="1" customWidth="1"/>
    <col min="13063" max="13063" width="12.453125" style="1" customWidth="1"/>
    <col min="13064" max="13064" width="10" style="1" customWidth="1"/>
    <col min="13065" max="13065" width="11.26953125" style="1" customWidth="1"/>
    <col min="13066" max="13066" width="12.54296875" style="1" customWidth="1"/>
    <col min="13067" max="13067" width="14" style="1" customWidth="1"/>
    <col min="13068" max="13312" width="9.1796875" style="1"/>
    <col min="13313" max="13313" width="18" style="1" customWidth="1"/>
    <col min="13314" max="13316" width="10.453125" style="1" customWidth="1"/>
    <col min="13317" max="13317" width="9.1796875" style="1"/>
    <col min="13318" max="13318" width="9.81640625" style="1" customWidth="1"/>
    <col min="13319" max="13319" width="12.453125" style="1" customWidth="1"/>
    <col min="13320" max="13320" width="10" style="1" customWidth="1"/>
    <col min="13321" max="13321" width="11.26953125" style="1" customWidth="1"/>
    <col min="13322" max="13322" width="12.54296875" style="1" customWidth="1"/>
    <col min="13323" max="13323" width="14" style="1" customWidth="1"/>
    <col min="13324" max="13568" width="9.1796875" style="1"/>
    <col min="13569" max="13569" width="18" style="1" customWidth="1"/>
    <col min="13570" max="13572" width="10.453125" style="1" customWidth="1"/>
    <col min="13573" max="13573" width="9.1796875" style="1"/>
    <col min="13574" max="13574" width="9.81640625" style="1" customWidth="1"/>
    <col min="13575" max="13575" width="12.453125" style="1" customWidth="1"/>
    <col min="13576" max="13576" width="10" style="1" customWidth="1"/>
    <col min="13577" max="13577" width="11.26953125" style="1" customWidth="1"/>
    <col min="13578" max="13578" width="12.54296875" style="1" customWidth="1"/>
    <col min="13579" max="13579" width="14" style="1" customWidth="1"/>
    <col min="13580" max="13824" width="9.1796875" style="1"/>
    <col min="13825" max="13825" width="18" style="1" customWidth="1"/>
    <col min="13826" max="13828" width="10.453125" style="1" customWidth="1"/>
    <col min="13829" max="13829" width="9.1796875" style="1"/>
    <col min="13830" max="13830" width="9.81640625" style="1" customWidth="1"/>
    <col min="13831" max="13831" width="12.453125" style="1" customWidth="1"/>
    <col min="13832" max="13832" width="10" style="1" customWidth="1"/>
    <col min="13833" max="13833" width="11.26953125" style="1" customWidth="1"/>
    <col min="13834" max="13834" width="12.54296875" style="1" customWidth="1"/>
    <col min="13835" max="13835" width="14" style="1" customWidth="1"/>
    <col min="13836" max="14080" width="9.1796875" style="1"/>
    <col min="14081" max="14081" width="18" style="1" customWidth="1"/>
    <col min="14082" max="14084" width="10.453125" style="1" customWidth="1"/>
    <col min="14085" max="14085" width="9.1796875" style="1"/>
    <col min="14086" max="14086" width="9.81640625" style="1" customWidth="1"/>
    <col min="14087" max="14087" width="12.453125" style="1" customWidth="1"/>
    <col min="14088" max="14088" width="10" style="1" customWidth="1"/>
    <col min="14089" max="14089" width="11.26953125" style="1" customWidth="1"/>
    <col min="14090" max="14090" width="12.54296875" style="1" customWidth="1"/>
    <col min="14091" max="14091" width="14" style="1" customWidth="1"/>
    <col min="14092" max="14336" width="9.1796875" style="1"/>
    <col min="14337" max="14337" width="18" style="1" customWidth="1"/>
    <col min="14338" max="14340" width="10.453125" style="1" customWidth="1"/>
    <col min="14341" max="14341" width="9.1796875" style="1"/>
    <col min="14342" max="14342" width="9.81640625" style="1" customWidth="1"/>
    <col min="14343" max="14343" width="12.453125" style="1" customWidth="1"/>
    <col min="14344" max="14344" width="10" style="1" customWidth="1"/>
    <col min="14345" max="14345" width="11.26953125" style="1" customWidth="1"/>
    <col min="14346" max="14346" width="12.54296875" style="1" customWidth="1"/>
    <col min="14347" max="14347" width="14" style="1" customWidth="1"/>
    <col min="14348" max="14592" width="9.1796875" style="1"/>
    <col min="14593" max="14593" width="18" style="1" customWidth="1"/>
    <col min="14594" max="14596" width="10.453125" style="1" customWidth="1"/>
    <col min="14597" max="14597" width="9.1796875" style="1"/>
    <col min="14598" max="14598" width="9.81640625" style="1" customWidth="1"/>
    <col min="14599" max="14599" width="12.453125" style="1" customWidth="1"/>
    <col min="14600" max="14600" width="10" style="1" customWidth="1"/>
    <col min="14601" max="14601" width="11.26953125" style="1" customWidth="1"/>
    <col min="14602" max="14602" width="12.54296875" style="1" customWidth="1"/>
    <col min="14603" max="14603" width="14" style="1" customWidth="1"/>
    <col min="14604" max="14848" width="9.1796875" style="1"/>
    <col min="14849" max="14849" width="18" style="1" customWidth="1"/>
    <col min="14850" max="14852" width="10.453125" style="1" customWidth="1"/>
    <col min="14853" max="14853" width="9.1796875" style="1"/>
    <col min="14854" max="14854" width="9.81640625" style="1" customWidth="1"/>
    <col min="14855" max="14855" width="12.453125" style="1" customWidth="1"/>
    <col min="14856" max="14856" width="10" style="1" customWidth="1"/>
    <col min="14857" max="14857" width="11.26953125" style="1" customWidth="1"/>
    <col min="14858" max="14858" width="12.54296875" style="1" customWidth="1"/>
    <col min="14859" max="14859" width="14" style="1" customWidth="1"/>
    <col min="14860" max="15104" width="9.1796875" style="1"/>
    <col min="15105" max="15105" width="18" style="1" customWidth="1"/>
    <col min="15106" max="15108" width="10.453125" style="1" customWidth="1"/>
    <col min="15109" max="15109" width="9.1796875" style="1"/>
    <col min="15110" max="15110" width="9.81640625" style="1" customWidth="1"/>
    <col min="15111" max="15111" width="12.453125" style="1" customWidth="1"/>
    <col min="15112" max="15112" width="10" style="1" customWidth="1"/>
    <col min="15113" max="15113" width="11.26953125" style="1" customWidth="1"/>
    <col min="15114" max="15114" width="12.54296875" style="1" customWidth="1"/>
    <col min="15115" max="15115" width="14" style="1" customWidth="1"/>
    <col min="15116" max="15360" width="9.1796875" style="1"/>
    <col min="15361" max="15361" width="18" style="1" customWidth="1"/>
    <col min="15362" max="15364" width="10.453125" style="1" customWidth="1"/>
    <col min="15365" max="15365" width="9.1796875" style="1"/>
    <col min="15366" max="15366" width="9.81640625" style="1" customWidth="1"/>
    <col min="15367" max="15367" width="12.453125" style="1" customWidth="1"/>
    <col min="15368" max="15368" width="10" style="1" customWidth="1"/>
    <col min="15369" max="15369" width="11.26953125" style="1" customWidth="1"/>
    <col min="15370" max="15370" width="12.54296875" style="1" customWidth="1"/>
    <col min="15371" max="15371" width="14" style="1" customWidth="1"/>
    <col min="15372" max="15616" width="9.1796875" style="1"/>
    <col min="15617" max="15617" width="18" style="1" customWidth="1"/>
    <col min="15618" max="15620" width="10.453125" style="1" customWidth="1"/>
    <col min="15621" max="15621" width="9.1796875" style="1"/>
    <col min="15622" max="15622" width="9.81640625" style="1" customWidth="1"/>
    <col min="15623" max="15623" width="12.453125" style="1" customWidth="1"/>
    <col min="15624" max="15624" width="10" style="1" customWidth="1"/>
    <col min="15625" max="15625" width="11.26953125" style="1" customWidth="1"/>
    <col min="15626" max="15626" width="12.54296875" style="1" customWidth="1"/>
    <col min="15627" max="15627" width="14" style="1" customWidth="1"/>
    <col min="15628" max="15872" width="9.1796875" style="1"/>
    <col min="15873" max="15873" width="18" style="1" customWidth="1"/>
    <col min="15874" max="15876" width="10.453125" style="1" customWidth="1"/>
    <col min="15877" max="15877" width="9.1796875" style="1"/>
    <col min="15878" max="15878" width="9.81640625" style="1" customWidth="1"/>
    <col min="15879" max="15879" width="12.453125" style="1" customWidth="1"/>
    <col min="15880" max="15880" width="10" style="1" customWidth="1"/>
    <col min="15881" max="15881" width="11.26953125" style="1" customWidth="1"/>
    <col min="15882" max="15882" width="12.54296875" style="1" customWidth="1"/>
    <col min="15883" max="15883" width="14" style="1" customWidth="1"/>
    <col min="15884" max="16128" width="9.1796875" style="1"/>
    <col min="16129" max="16129" width="18" style="1" customWidth="1"/>
    <col min="16130" max="16132" width="10.453125" style="1" customWidth="1"/>
    <col min="16133" max="16133" width="9.1796875" style="1"/>
    <col min="16134" max="16134" width="9.81640625" style="1" customWidth="1"/>
    <col min="16135" max="16135" width="12.453125" style="1" customWidth="1"/>
    <col min="16136" max="16136" width="10" style="1" customWidth="1"/>
    <col min="16137" max="16137" width="11.26953125" style="1" customWidth="1"/>
    <col min="16138" max="16138" width="12.54296875" style="1" customWidth="1"/>
    <col min="16139" max="16139" width="14" style="1" customWidth="1"/>
    <col min="16140" max="16384" width="9.1796875" style="1"/>
  </cols>
  <sheetData>
    <row r="1" spans="1:10" x14ac:dyDescent="0.25">
      <c r="E1" s="3" t="s">
        <v>158</v>
      </c>
    </row>
    <row r="2" spans="1:10" s="8" customFormat="1" ht="26" x14ac:dyDescent="0.3">
      <c r="A2" s="6" t="s">
        <v>51</v>
      </c>
      <c r="B2" s="7" t="s">
        <v>2</v>
      </c>
    </row>
    <row r="3" spans="1:10" ht="13" x14ac:dyDescent="0.3">
      <c r="A3" s="9" t="s">
        <v>52</v>
      </c>
      <c r="B3" s="10"/>
      <c r="C3" s="1"/>
      <c r="D3" s="1"/>
      <c r="E3" s="1"/>
      <c r="F3" s="1"/>
      <c r="G3" s="1"/>
      <c r="H3" s="1"/>
      <c r="I3" s="1"/>
      <c r="J3" s="1"/>
    </row>
    <row r="4" spans="1:10" x14ac:dyDescent="0.25">
      <c r="A4" s="11" t="s">
        <v>53</v>
      </c>
      <c r="B4" s="12">
        <v>2000</v>
      </c>
      <c r="C4" s="13"/>
      <c r="D4" s="1"/>
      <c r="E4" s="1"/>
      <c r="F4" s="1"/>
      <c r="G4" s="1"/>
      <c r="H4" s="1"/>
      <c r="I4" s="1"/>
      <c r="J4" s="1"/>
    </row>
    <row r="5" spans="1:10" x14ac:dyDescent="0.25">
      <c r="A5" s="11" t="s">
        <v>15</v>
      </c>
      <c r="B5" s="12">
        <v>400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1" t="s">
        <v>54</v>
      </c>
      <c r="B6" s="12">
        <v>350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1" t="s">
        <v>55</v>
      </c>
      <c r="B7" s="12">
        <v>0</v>
      </c>
      <c r="C7" s="1"/>
      <c r="D7" s="1"/>
      <c r="E7" s="1"/>
      <c r="F7" s="1"/>
      <c r="G7" s="1"/>
      <c r="H7" s="1"/>
      <c r="I7" s="1"/>
      <c r="J7" s="1"/>
    </row>
    <row r="8" spans="1:10" ht="26" x14ac:dyDescent="0.25">
      <c r="A8" s="9" t="s">
        <v>50</v>
      </c>
      <c r="B8" s="14">
        <f t="shared" ref="B8" si="0">SUM(B4:B7)</f>
        <v>2750</v>
      </c>
      <c r="C8" s="1"/>
      <c r="D8" s="1"/>
      <c r="E8" s="1"/>
      <c r="F8" s="1"/>
      <c r="G8" s="1"/>
      <c r="H8" s="1"/>
      <c r="I8" s="1"/>
      <c r="J8" s="1"/>
    </row>
    <row r="9" spans="1:10" s="16" customFormat="1" ht="13" x14ac:dyDescent="0.3">
      <c r="A9" s="9" t="s">
        <v>33</v>
      </c>
      <c r="B9" s="15"/>
    </row>
    <row r="10" spans="1:10" x14ac:dyDescent="0.25">
      <c r="A10" s="11" t="s">
        <v>56</v>
      </c>
      <c r="B10" s="12">
        <v>2000</v>
      </c>
      <c r="C10" s="1"/>
      <c r="D10" s="1"/>
      <c r="E10" s="1"/>
      <c r="F10" s="1"/>
      <c r="G10" s="1"/>
      <c r="H10" s="1"/>
      <c r="I10" s="1"/>
      <c r="J10" s="1"/>
    </row>
    <row r="11" spans="1:10" ht="25" x14ac:dyDescent="0.25">
      <c r="A11" s="11" t="s">
        <v>57</v>
      </c>
      <c r="B11" s="12">
        <v>500</v>
      </c>
      <c r="C11" s="1"/>
      <c r="D11" s="1"/>
      <c r="E11" s="1"/>
      <c r="F11" s="1"/>
      <c r="G11" s="1"/>
      <c r="H11" s="1"/>
      <c r="I11" s="1"/>
      <c r="J11" s="1"/>
    </row>
    <row r="12" spans="1:10" ht="13" x14ac:dyDescent="0.25">
      <c r="A12" s="9" t="s">
        <v>36</v>
      </c>
      <c r="B12" s="14">
        <f t="shared" ref="B12" si="1">SUM(B10:B11)</f>
        <v>2500</v>
      </c>
      <c r="C12" s="1"/>
      <c r="D12" s="1"/>
      <c r="E12" s="1"/>
      <c r="F12" s="1"/>
      <c r="G12" s="1"/>
      <c r="H12" s="1"/>
      <c r="I12" s="1"/>
      <c r="J12" s="1"/>
    </row>
    <row r="13" spans="1:10" ht="13" x14ac:dyDescent="0.25">
      <c r="A13" s="17" t="s">
        <v>58</v>
      </c>
      <c r="B13" s="18">
        <f t="shared" ref="B13" si="2">SUM(B12-B8)</f>
        <v>-250</v>
      </c>
      <c r="C13" s="1"/>
      <c r="D13" s="1"/>
      <c r="E13" s="1"/>
      <c r="F13" s="1"/>
      <c r="G13" s="1"/>
      <c r="H13" s="1"/>
      <c r="I13" s="1"/>
      <c r="J13" s="1"/>
    </row>
    <row r="14" spans="1:10" x14ac:dyDescent="0.25">
      <c r="B14" s="19"/>
      <c r="C14" s="20"/>
      <c r="D14" s="20"/>
      <c r="E14" s="21"/>
    </row>
    <row r="19" spans="1:9" ht="13" x14ac:dyDescent="0.3">
      <c r="A19" s="16"/>
      <c r="B19" s="23"/>
      <c r="C19" s="23"/>
      <c r="D19" s="23"/>
      <c r="F19" s="24"/>
      <c r="G19" s="25"/>
      <c r="H19" s="25"/>
      <c r="I19" s="25"/>
    </row>
  </sheetData>
  <phoneticPr fontId="25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1645-55FF-4EFD-B761-7905A2579299}">
  <dimension ref="A1:D36"/>
  <sheetViews>
    <sheetView workbookViewId="0">
      <selection activeCell="B1" sqref="B1"/>
    </sheetView>
  </sheetViews>
  <sheetFormatPr defaultColWidth="9.26953125" defaultRowHeight="13" x14ac:dyDescent="0.3"/>
  <cols>
    <col min="1" max="1" width="34.453125" style="101" bestFit="1" customWidth="1"/>
    <col min="2" max="2" width="13" style="106" bestFit="1" customWidth="1"/>
    <col min="3" max="3" width="9.26953125" style="101" bestFit="1"/>
    <col min="4" max="248" width="9.26953125" style="101"/>
    <col min="249" max="249" width="34.453125" style="101" bestFit="1" customWidth="1"/>
    <col min="250" max="250" width="11.26953125" style="101" customWidth="1"/>
    <col min="251" max="252" width="12" style="101" customWidth="1"/>
    <col min="253" max="253" width="9.7265625" style="101" customWidth="1"/>
    <col min="254" max="254" width="11.26953125" style="101" customWidth="1"/>
    <col min="255" max="255" width="8.453125" style="101" customWidth="1"/>
    <col min="256" max="256" width="8.54296875" style="101" customWidth="1"/>
    <col min="257" max="257" width="9.7265625" style="101" customWidth="1"/>
    <col min="258" max="258" width="14.7265625" style="101" customWidth="1"/>
    <col min="259" max="259" width="9.26953125" style="101" bestFit="1"/>
    <col min="260" max="504" width="9.26953125" style="101"/>
    <col min="505" max="505" width="34.453125" style="101" bestFit="1" customWidth="1"/>
    <col min="506" max="506" width="11.26953125" style="101" customWidth="1"/>
    <col min="507" max="508" width="12" style="101" customWidth="1"/>
    <col min="509" max="509" width="9.7265625" style="101" customWidth="1"/>
    <col min="510" max="510" width="11.26953125" style="101" customWidth="1"/>
    <col min="511" max="511" width="8.453125" style="101" customWidth="1"/>
    <col min="512" max="512" width="8.54296875" style="101" customWidth="1"/>
    <col min="513" max="513" width="9.7265625" style="101" customWidth="1"/>
    <col min="514" max="514" width="14.7265625" style="101" customWidth="1"/>
    <col min="515" max="515" width="9.26953125" style="101" bestFit="1"/>
    <col min="516" max="760" width="9.26953125" style="101"/>
    <col min="761" max="761" width="34.453125" style="101" bestFit="1" customWidth="1"/>
    <col min="762" max="762" width="11.26953125" style="101" customWidth="1"/>
    <col min="763" max="764" width="12" style="101" customWidth="1"/>
    <col min="765" max="765" width="9.7265625" style="101" customWidth="1"/>
    <col min="766" max="766" width="11.26953125" style="101" customWidth="1"/>
    <col min="767" max="767" width="8.453125" style="101" customWidth="1"/>
    <col min="768" max="768" width="8.54296875" style="101" customWidth="1"/>
    <col min="769" max="769" width="9.7265625" style="101" customWidth="1"/>
    <col min="770" max="770" width="14.7265625" style="101" customWidth="1"/>
    <col min="771" max="771" width="9.26953125" style="101" bestFit="1"/>
    <col min="772" max="1016" width="9.26953125" style="101"/>
    <col min="1017" max="1017" width="34.453125" style="101" bestFit="1" customWidth="1"/>
    <col min="1018" max="1018" width="11.26953125" style="101" customWidth="1"/>
    <col min="1019" max="1020" width="12" style="101" customWidth="1"/>
    <col min="1021" max="1021" width="9.7265625" style="101" customWidth="1"/>
    <col min="1022" max="1022" width="11.26953125" style="101" customWidth="1"/>
    <col min="1023" max="1023" width="8.453125" style="101" customWidth="1"/>
    <col min="1024" max="1024" width="8.54296875" style="101" customWidth="1"/>
    <col min="1025" max="1025" width="9.7265625" style="101" customWidth="1"/>
    <col min="1026" max="1026" width="14.7265625" style="101" customWidth="1"/>
    <col min="1027" max="1027" width="9.26953125" style="101" bestFit="1"/>
    <col min="1028" max="1272" width="9.26953125" style="101"/>
    <col min="1273" max="1273" width="34.453125" style="101" bestFit="1" customWidth="1"/>
    <col min="1274" max="1274" width="11.26953125" style="101" customWidth="1"/>
    <col min="1275" max="1276" width="12" style="101" customWidth="1"/>
    <col min="1277" max="1277" width="9.7265625" style="101" customWidth="1"/>
    <col min="1278" max="1278" width="11.26953125" style="101" customWidth="1"/>
    <col min="1279" max="1279" width="8.453125" style="101" customWidth="1"/>
    <col min="1280" max="1280" width="8.54296875" style="101" customWidth="1"/>
    <col min="1281" max="1281" width="9.7265625" style="101" customWidth="1"/>
    <col min="1282" max="1282" width="14.7265625" style="101" customWidth="1"/>
    <col min="1283" max="1283" width="9.26953125" style="101" bestFit="1"/>
    <col min="1284" max="1528" width="9.26953125" style="101"/>
    <col min="1529" max="1529" width="34.453125" style="101" bestFit="1" customWidth="1"/>
    <col min="1530" max="1530" width="11.26953125" style="101" customWidth="1"/>
    <col min="1531" max="1532" width="12" style="101" customWidth="1"/>
    <col min="1533" max="1533" width="9.7265625" style="101" customWidth="1"/>
    <col min="1534" max="1534" width="11.26953125" style="101" customWidth="1"/>
    <col min="1535" max="1535" width="8.453125" style="101" customWidth="1"/>
    <col min="1536" max="1536" width="8.54296875" style="101" customWidth="1"/>
    <col min="1537" max="1537" width="9.7265625" style="101" customWidth="1"/>
    <col min="1538" max="1538" width="14.7265625" style="101" customWidth="1"/>
    <col min="1539" max="1539" width="9.26953125" style="101" bestFit="1"/>
    <col min="1540" max="1784" width="9.26953125" style="101"/>
    <col min="1785" max="1785" width="34.453125" style="101" bestFit="1" customWidth="1"/>
    <col min="1786" max="1786" width="11.26953125" style="101" customWidth="1"/>
    <col min="1787" max="1788" width="12" style="101" customWidth="1"/>
    <col min="1789" max="1789" width="9.7265625" style="101" customWidth="1"/>
    <col min="1790" max="1790" width="11.26953125" style="101" customWidth="1"/>
    <col min="1791" max="1791" width="8.453125" style="101" customWidth="1"/>
    <col min="1792" max="1792" width="8.54296875" style="101" customWidth="1"/>
    <col min="1793" max="1793" width="9.7265625" style="101" customWidth="1"/>
    <col min="1794" max="1794" width="14.7265625" style="101" customWidth="1"/>
    <col min="1795" max="1795" width="9.26953125" style="101" bestFit="1"/>
    <col min="1796" max="2040" width="9.26953125" style="101"/>
    <col min="2041" max="2041" width="34.453125" style="101" bestFit="1" customWidth="1"/>
    <col min="2042" max="2042" width="11.26953125" style="101" customWidth="1"/>
    <col min="2043" max="2044" width="12" style="101" customWidth="1"/>
    <col min="2045" max="2045" width="9.7265625" style="101" customWidth="1"/>
    <col min="2046" max="2046" width="11.26953125" style="101" customWidth="1"/>
    <col min="2047" max="2047" width="8.453125" style="101" customWidth="1"/>
    <col min="2048" max="2048" width="8.54296875" style="101" customWidth="1"/>
    <col min="2049" max="2049" width="9.7265625" style="101" customWidth="1"/>
    <col min="2050" max="2050" width="14.7265625" style="101" customWidth="1"/>
    <col min="2051" max="2051" width="9.26953125" style="101" bestFit="1"/>
    <col min="2052" max="2296" width="9.26953125" style="101"/>
    <col min="2297" max="2297" width="34.453125" style="101" bestFit="1" customWidth="1"/>
    <col min="2298" max="2298" width="11.26953125" style="101" customWidth="1"/>
    <col min="2299" max="2300" width="12" style="101" customWidth="1"/>
    <col min="2301" max="2301" width="9.7265625" style="101" customWidth="1"/>
    <col min="2302" max="2302" width="11.26953125" style="101" customWidth="1"/>
    <col min="2303" max="2303" width="8.453125" style="101" customWidth="1"/>
    <col min="2304" max="2304" width="8.54296875" style="101" customWidth="1"/>
    <col min="2305" max="2305" width="9.7265625" style="101" customWidth="1"/>
    <col min="2306" max="2306" width="14.7265625" style="101" customWidth="1"/>
    <col min="2307" max="2307" width="9.26953125" style="101" bestFit="1"/>
    <col min="2308" max="2552" width="9.26953125" style="101"/>
    <col min="2553" max="2553" width="34.453125" style="101" bestFit="1" customWidth="1"/>
    <col min="2554" max="2554" width="11.26953125" style="101" customWidth="1"/>
    <col min="2555" max="2556" width="12" style="101" customWidth="1"/>
    <col min="2557" max="2557" width="9.7265625" style="101" customWidth="1"/>
    <col min="2558" max="2558" width="11.26953125" style="101" customWidth="1"/>
    <col min="2559" max="2559" width="8.453125" style="101" customWidth="1"/>
    <col min="2560" max="2560" width="8.54296875" style="101" customWidth="1"/>
    <col min="2561" max="2561" width="9.7265625" style="101" customWidth="1"/>
    <col min="2562" max="2562" width="14.7265625" style="101" customWidth="1"/>
    <col min="2563" max="2563" width="9.26953125" style="101" bestFit="1"/>
    <col min="2564" max="2808" width="9.26953125" style="101"/>
    <col min="2809" max="2809" width="34.453125" style="101" bestFit="1" customWidth="1"/>
    <col min="2810" max="2810" width="11.26953125" style="101" customWidth="1"/>
    <col min="2811" max="2812" width="12" style="101" customWidth="1"/>
    <col min="2813" max="2813" width="9.7265625" style="101" customWidth="1"/>
    <col min="2814" max="2814" width="11.26953125" style="101" customWidth="1"/>
    <col min="2815" max="2815" width="8.453125" style="101" customWidth="1"/>
    <col min="2816" max="2816" width="8.54296875" style="101" customWidth="1"/>
    <col min="2817" max="2817" width="9.7265625" style="101" customWidth="1"/>
    <col min="2818" max="2818" width="14.7265625" style="101" customWidth="1"/>
    <col min="2819" max="2819" width="9.26953125" style="101" bestFit="1"/>
    <col min="2820" max="3064" width="9.26953125" style="101"/>
    <col min="3065" max="3065" width="34.453125" style="101" bestFit="1" customWidth="1"/>
    <col min="3066" max="3066" width="11.26953125" style="101" customWidth="1"/>
    <col min="3067" max="3068" width="12" style="101" customWidth="1"/>
    <col min="3069" max="3069" width="9.7265625" style="101" customWidth="1"/>
    <col min="3070" max="3070" width="11.26953125" style="101" customWidth="1"/>
    <col min="3071" max="3071" width="8.453125" style="101" customWidth="1"/>
    <col min="3072" max="3072" width="8.54296875" style="101" customWidth="1"/>
    <col min="3073" max="3073" width="9.7265625" style="101" customWidth="1"/>
    <col min="3074" max="3074" width="14.7265625" style="101" customWidth="1"/>
    <col min="3075" max="3075" width="9.26953125" style="101" bestFit="1"/>
    <col min="3076" max="3320" width="9.26953125" style="101"/>
    <col min="3321" max="3321" width="34.453125" style="101" bestFit="1" customWidth="1"/>
    <col min="3322" max="3322" width="11.26953125" style="101" customWidth="1"/>
    <col min="3323" max="3324" width="12" style="101" customWidth="1"/>
    <col min="3325" max="3325" width="9.7265625" style="101" customWidth="1"/>
    <col min="3326" max="3326" width="11.26953125" style="101" customWidth="1"/>
    <col min="3327" max="3327" width="8.453125" style="101" customWidth="1"/>
    <col min="3328" max="3328" width="8.54296875" style="101" customWidth="1"/>
    <col min="3329" max="3329" width="9.7265625" style="101" customWidth="1"/>
    <col min="3330" max="3330" width="14.7265625" style="101" customWidth="1"/>
    <col min="3331" max="3331" width="9.26953125" style="101" bestFit="1"/>
    <col min="3332" max="3576" width="9.26953125" style="101"/>
    <col min="3577" max="3577" width="34.453125" style="101" bestFit="1" customWidth="1"/>
    <col min="3578" max="3578" width="11.26953125" style="101" customWidth="1"/>
    <col min="3579" max="3580" width="12" style="101" customWidth="1"/>
    <col min="3581" max="3581" width="9.7265625" style="101" customWidth="1"/>
    <col min="3582" max="3582" width="11.26953125" style="101" customWidth="1"/>
    <col min="3583" max="3583" width="8.453125" style="101" customWidth="1"/>
    <col min="3584" max="3584" width="8.54296875" style="101" customWidth="1"/>
    <col min="3585" max="3585" width="9.7265625" style="101" customWidth="1"/>
    <col min="3586" max="3586" width="14.7265625" style="101" customWidth="1"/>
    <col min="3587" max="3587" width="9.26953125" style="101" bestFit="1"/>
    <col min="3588" max="3832" width="9.26953125" style="101"/>
    <col min="3833" max="3833" width="34.453125" style="101" bestFit="1" customWidth="1"/>
    <col min="3834" max="3834" width="11.26953125" style="101" customWidth="1"/>
    <col min="3835" max="3836" width="12" style="101" customWidth="1"/>
    <col min="3837" max="3837" width="9.7265625" style="101" customWidth="1"/>
    <col min="3838" max="3838" width="11.26953125" style="101" customWidth="1"/>
    <col min="3839" max="3839" width="8.453125" style="101" customWidth="1"/>
    <col min="3840" max="3840" width="8.54296875" style="101" customWidth="1"/>
    <col min="3841" max="3841" width="9.7265625" style="101" customWidth="1"/>
    <col min="3842" max="3842" width="14.7265625" style="101" customWidth="1"/>
    <col min="3843" max="3843" width="9.26953125" style="101" bestFit="1"/>
    <col min="3844" max="4088" width="9.26953125" style="101"/>
    <col min="4089" max="4089" width="34.453125" style="101" bestFit="1" customWidth="1"/>
    <col min="4090" max="4090" width="11.26953125" style="101" customWidth="1"/>
    <col min="4091" max="4092" width="12" style="101" customWidth="1"/>
    <col min="4093" max="4093" width="9.7265625" style="101" customWidth="1"/>
    <col min="4094" max="4094" width="11.26953125" style="101" customWidth="1"/>
    <col min="4095" max="4095" width="8.453125" style="101" customWidth="1"/>
    <col min="4096" max="4096" width="8.54296875" style="101" customWidth="1"/>
    <col min="4097" max="4097" width="9.7265625" style="101" customWidth="1"/>
    <col min="4098" max="4098" width="14.7265625" style="101" customWidth="1"/>
    <col min="4099" max="4099" width="9.26953125" style="101" bestFit="1"/>
    <col min="4100" max="4344" width="9.26953125" style="101"/>
    <col min="4345" max="4345" width="34.453125" style="101" bestFit="1" customWidth="1"/>
    <col min="4346" max="4346" width="11.26953125" style="101" customWidth="1"/>
    <col min="4347" max="4348" width="12" style="101" customWidth="1"/>
    <col min="4349" max="4349" width="9.7265625" style="101" customWidth="1"/>
    <col min="4350" max="4350" width="11.26953125" style="101" customWidth="1"/>
    <col min="4351" max="4351" width="8.453125" style="101" customWidth="1"/>
    <col min="4352" max="4352" width="8.54296875" style="101" customWidth="1"/>
    <col min="4353" max="4353" width="9.7265625" style="101" customWidth="1"/>
    <col min="4354" max="4354" width="14.7265625" style="101" customWidth="1"/>
    <col min="4355" max="4355" width="9.26953125" style="101" bestFit="1"/>
    <col min="4356" max="4600" width="9.26953125" style="101"/>
    <col min="4601" max="4601" width="34.453125" style="101" bestFit="1" customWidth="1"/>
    <col min="4602" max="4602" width="11.26953125" style="101" customWidth="1"/>
    <col min="4603" max="4604" width="12" style="101" customWidth="1"/>
    <col min="4605" max="4605" width="9.7265625" style="101" customWidth="1"/>
    <col min="4606" max="4606" width="11.26953125" style="101" customWidth="1"/>
    <col min="4607" max="4607" width="8.453125" style="101" customWidth="1"/>
    <col min="4608" max="4608" width="8.54296875" style="101" customWidth="1"/>
    <col min="4609" max="4609" width="9.7265625" style="101" customWidth="1"/>
    <col min="4610" max="4610" width="14.7265625" style="101" customWidth="1"/>
    <col min="4611" max="4611" width="9.26953125" style="101" bestFit="1"/>
    <col min="4612" max="4856" width="9.26953125" style="101"/>
    <col min="4857" max="4857" width="34.453125" style="101" bestFit="1" customWidth="1"/>
    <col min="4858" max="4858" width="11.26953125" style="101" customWidth="1"/>
    <col min="4859" max="4860" width="12" style="101" customWidth="1"/>
    <col min="4861" max="4861" width="9.7265625" style="101" customWidth="1"/>
    <col min="4862" max="4862" width="11.26953125" style="101" customWidth="1"/>
    <col min="4863" max="4863" width="8.453125" style="101" customWidth="1"/>
    <col min="4864" max="4864" width="8.54296875" style="101" customWidth="1"/>
    <col min="4865" max="4865" width="9.7265625" style="101" customWidth="1"/>
    <col min="4866" max="4866" width="14.7265625" style="101" customWidth="1"/>
    <col min="4867" max="4867" width="9.26953125" style="101" bestFit="1"/>
    <col min="4868" max="5112" width="9.26953125" style="101"/>
    <col min="5113" max="5113" width="34.453125" style="101" bestFit="1" customWidth="1"/>
    <col min="5114" max="5114" width="11.26953125" style="101" customWidth="1"/>
    <col min="5115" max="5116" width="12" style="101" customWidth="1"/>
    <col min="5117" max="5117" width="9.7265625" style="101" customWidth="1"/>
    <col min="5118" max="5118" width="11.26953125" style="101" customWidth="1"/>
    <col min="5119" max="5119" width="8.453125" style="101" customWidth="1"/>
    <col min="5120" max="5120" width="8.54296875" style="101" customWidth="1"/>
    <col min="5121" max="5121" width="9.7265625" style="101" customWidth="1"/>
    <col min="5122" max="5122" width="14.7265625" style="101" customWidth="1"/>
    <col min="5123" max="5123" width="9.26953125" style="101" bestFit="1"/>
    <col min="5124" max="5368" width="9.26953125" style="101"/>
    <col min="5369" max="5369" width="34.453125" style="101" bestFit="1" customWidth="1"/>
    <col min="5370" max="5370" width="11.26953125" style="101" customWidth="1"/>
    <col min="5371" max="5372" width="12" style="101" customWidth="1"/>
    <col min="5373" max="5373" width="9.7265625" style="101" customWidth="1"/>
    <col min="5374" max="5374" width="11.26953125" style="101" customWidth="1"/>
    <col min="5375" max="5375" width="8.453125" style="101" customWidth="1"/>
    <col min="5376" max="5376" width="8.54296875" style="101" customWidth="1"/>
    <col min="5377" max="5377" width="9.7265625" style="101" customWidth="1"/>
    <col min="5378" max="5378" width="14.7265625" style="101" customWidth="1"/>
    <col min="5379" max="5379" width="9.26953125" style="101" bestFit="1"/>
    <col min="5380" max="5624" width="9.26953125" style="101"/>
    <col min="5625" max="5625" width="34.453125" style="101" bestFit="1" customWidth="1"/>
    <col min="5626" max="5626" width="11.26953125" style="101" customWidth="1"/>
    <col min="5627" max="5628" width="12" style="101" customWidth="1"/>
    <col min="5629" max="5629" width="9.7265625" style="101" customWidth="1"/>
    <col min="5630" max="5630" width="11.26953125" style="101" customWidth="1"/>
    <col min="5631" max="5631" width="8.453125" style="101" customWidth="1"/>
    <col min="5632" max="5632" width="8.54296875" style="101" customWidth="1"/>
    <col min="5633" max="5633" width="9.7265625" style="101" customWidth="1"/>
    <col min="5634" max="5634" width="14.7265625" style="101" customWidth="1"/>
    <col min="5635" max="5635" width="9.26953125" style="101" bestFit="1"/>
    <col min="5636" max="5880" width="9.26953125" style="101"/>
    <col min="5881" max="5881" width="34.453125" style="101" bestFit="1" customWidth="1"/>
    <col min="5882" max="5882" width="11.26953125" style="101" customWidth="1"/>
    <col min="5883" max="5884" width="12" style="101" customWidth="1"/>
    <col min="5885" max="5885" width="9.7265625" style="101" customWidth="1"/>
    <col min="5886" max="5886" width="11.26953125" style="101" customWidth="1"/>
    <col min="5887" max="5887" width="8.453125" style="101" customWidth="1"/>
    <col min="5888" max="5888" width="8.54296875" style="101" customWidth="1"/>
    <col min="5889" max="5889" width="9.7265625" style="101" customWidth="1"/>
    <col min="5890" max="5890" width="14.7265625" style="101" customWidth="1"/>
    <col min="5891" max="5891" width="9.26953125" style="101" bestFit="1"/>
    <col min="5892" max="6136" width="9.26953125" style="101"/>
    <col min="6137" max="6137" width="34.453125" style="101" bestFit="1" customWidth="1"/>
    <col min="6138" max="6138" width="11.26953125" style="101" customWidth="1"/>
    <col min="6139" max="6140" width="12" style="101" customWidth="1"/>
    <col min="6141" max="6141" width="9.7265625" style="101" customWidth="1"/>
    <col min="6142" max="6142" width="11.26953125" style="101" customWidth="1"/>
    <col min="6143" max="6143" width="8.453125" style="101" customWidth="1"/>
    <col min="6144" max="6144" width="8.54296875" style="101" customWidth="1"/>
    <col min="6145" max="6145" width="9.7265625" style="101" customWidth="1"/>
    <col min="6146" max="6146" width="14.7265625" style="101" customWidth="1"/>
    <col min="6147" max="6147" width="9.26953125" style="101" bestFit="1"/>
    <col min="6148" max="6392" width="9.26953125" style="101"/>
    <col min="6393" max="6393" width="34.453125" style="101" bestFit="1" customWidth="1"/>
    <col min="6394" max="6394" width="11.26953125" style="101" customWidth="1"/>
    <col min="6395" max="6396" width="12" style="101" customWidth="1"/>
    <col min="6397" max="6397" width="9.7265625" style="101" customWidth="1"/>
    <col min="6398" max="6398" width="11.26953125" style="101" customWidth="1"/>
    <col min="6399" max="6399" width="8.453125" style="101" customWidth="1"/>
    <col min="6400" max="6400" width="8.54296875" style="101" customWidth="1"/>
    <col min="6401" max="6401" width="9.7265625" style="101" customWidth="1"/>
    <col min="6402" max="6402" width="14.7265625" style="101" customWidth="1"/>
    <col min="6403" max="6403" width="9.26953125" style="101" bestFit="1"/>
    <col min="6404" max="6648" width="9.26953125" style="101"/>
    <col min="6649" max="6649" width="34.453125" style="101" bestFit="1" customWidth="1"/>
    <col min="6650" max="6650" width="11.26953125" style="101" customWidth="1"/>
    <col min="6651" max="6652" width="12" style="101" customWidth="1"/>
    <col min="6653" max="6653" width="9.7265625" style="101" customWidth="1"/>
    <col min="6654" max="6654" width="11.26953125" style="101" customWidth="1"/>
    <col min="6655" max="6655" width="8.453125" style="101" customWidth="1"/>
    <col min="6656" max="6656" width="8.54296875" style="101" customWidth="1"/>
    <col min="6657" max="6657" width="9.7265625" style="101" customWidth="1"/>
    <col min="6658" max="6658" width="14.7265625" style="101" customWidth="1"/>
    <col min="6659" max="6659" width="9.26953125" style="101" bestFit="1"/>
    <col min="6660" max="6904" width="9.26953125" style="101"/>
    <col min="6905" max="6905" width="34.453125" style="101" bestFit="1" customWidth="1"/>
    <col min="6906" max="6906" width="11.26953125" style="101" customWidth="1"/>
    <col min="6907" max="6908" width="12" style="101" customWidth="1"/>
    <col min="6909" max="6909" width="9.7265625" style="101" customWidth="1"/>
    <col min="6910" max="6910" width="11.26953125" style="101" customWidth="1"/>
    <col min="6911" max="6911" width="8.453125" style="101" customWidth="1"/>
    <col min="6912" max="6912" width="8.54296875" style="101" customWidth="1"/>
    <col min="6913" max="6913" width="9.7265625" style="101" customWidth="1"/>
    <col min="6914" max="6914" width="14.7265625" style="101" customWidth="1"/>
    <col min="6915" max="6915" width="9.26953125" style="101" bestFit="1"/>
    <col min="6916" max="7160" width="9.26953125" style="101"/>
    <col min="7161" max="7161" width="34.453125" style="101" bestFit="1" customWidth="1"/>
    <col min="7162" max="7162" width="11.26953125" style="101" customWidth="1"/>
    <col min="7163" max="7164" width="12" style="101" customWidth="1"/>
    <col min="7165" max="7165" width="9.7265625" style="101" customWidth="1"/>
    <col min="7166" max="7166" width="11.26953125" style="101" customWidth="1"/>
    <col min="7167" max="7167" width="8.453125" style="101" customWidth="1"/>
    <col min="7168" max="7168" width="8.54296875" style="101" customWidth="1"/>
    <col min="7169" max="7169" width="9.7265625" style="101" customWidth="1"/>
    <col min="7170" max="7170" width="14.7265625" style="101" customWidth="1"/>
    <col min="7171" max="7171" width="9.26953125" style="101" bestFit="1"/>
    <col min="7172" max="7416" width="9.26953125" style="101"/>
    <col min="7417" max="7417" width="34.453125" style="101" bestFit="1" customWidth="1"/>
    <col min="7418" max="7418" width="11.26953125" style="101" customWidth="1"/>
    <col min="7419" max="7420" width="12" style="101" customWidth="1"/>
    <col min="7421" max="7421" width="9.7265625" style="101" customWidth="1"/>
    <col min="7422" max="7422" width="11.26953125" style="101" customWidth="1"/>
    <col min="7423" max="7423" width="8.453125" style="101" customWidth="1"/>
    <col min="7424" max="7424" width="8.54296875" style="101" customWidth="1"/>
    <col min="7425" max="7425" width="9.7265625" style="101" customWidth="1"/>
    <col min="7426" max="7426" width="14.7265625" style="101" customWidth="1"/>
    <col min="7427" max="7427" width="9.26953125" style="101" bestFit="1"/>
    <col min="7428" max="7672" width="9.26953125" style="101"/>
    <col min="7673" max="7673" width="34.453125" style="101" bestFit="1" customWidth="1"/>
    <col min="7674" max="7674" width="11.26953125" style="101" customWidth="1"/>
    <col min="7675" max="7676" width="12" style="101" customWidth="1"/>
    <col min="7677" max="7677" width="9.7265625" style="101" customWidth="1"/>
    <col min="7678" max="7678" width="11.26953125" style="101" customWidth="1"/>
    <col min="7679" max="7679" width="8.453125" style="101" customWidth="1"/>
    <col min="7680" max="7680" width="8.54296875" style="101" customWidth="1"/>
    <col min="7681" max="7681" width="9.7265625" style="101" customWidth="1"/>
    <col min="7682" max="7682" width="14.7265625" style="101" customWidth="1"/>
    <col min="7683" max="7683" width="9.26953125" style="101" bestFit="1"/>
    <col min="7684" max="7928" width="9.26953125" style="101"/>
    <col min="7929" max="7929" width="34.453125" style="101" bestFit="1" customWidth="1"/>
    <col min="7930" max="7930" width="11.26953125" style="101" customWidth="1"/>
    <col min="7931" max="7932" width="12" style="101" customWidth="1"/>
    <col min="7933" max="7933" width="9.7265625" style="101" customWidth="1"/>
    <col min="7934" max="7934" width="11.26953125" style="101" customWidth="1"/>
    <col min="7935" max="7935" width="8.453125" style="101" customWidth="1"/>
    <col min="7936" max="7936" width="8.54296875" style="101" customWidth="1"/>
    <col min="7937" max="7937" width="9.7265625" style="101" customWidth="1"/>
    <col min="7938" max="7938" width="14.7265625" style="101" customWidth="1"/>
    <col min="7939" max="7939" width="9.26953125" style="101" bestFit="1"/>
    <col min="7940" max="8184" width="9.26953125" style="101"/>
    <col min="8185" max="8185" width="34.453125" style="101" bestFit="1" customWidth="1"/>
    <col min="8186" max="8186" width="11.26953125" style="101" customWidth="1"/>
    <col min="8187" max="8188" width="12" style="101" customWidth="1"/>
    <col min="8189" max="8189" width="9.7265625" style="101" customWidth="1"/>
    <col min="8190" max="8190" width="11.26953125" style="101" customWidth="1"/>
    <col min="8191" max="8191" width="8.453125" style="101" customWidth="1"/>
    <col min="8192" max="8192" width="8.54296875" style="101" customWidth="1"/>
    <col min="8193" max="8193" width="9.7265625" style="101" customWidth="1"/>
    <col min="8194" max="8194" width="14.7265625" style="101" customWidth="1"/>
    <col min="8195" max="8195" width="9.26953125" style="101" bestFit="1"/>
    <col min="8196" max="8440" width="9.26953125" style="101"/>
    <col min="8441" max="8441" width="34.453125" style="101" bestFit="1" customWidth="1"/>
    <col min="8442" max="8442" width="11.26953125" style="101" customWidth="1"/>
    <col min="8443" max="8444" width="12" style="101" customWidth="1"/>
    <col min="8445" max="8445" width="9.7265625" style="101" customWidth="1"/>
    <col min="8446" max="8446" width="11.26953125" style="101" customWidth="1"/>
    <col min="8447" max="8447" width="8.453125" style="101" customWidth="1"/>
    <col min="8448" max="8448" width="8.54296875" style="101" customWidth="1"/>
    <col min="8449" max="8449" width="9.7265625" style="101" customWidth="1"/>
    <col min="8450" max="8450" width="14.7265625" style="101" customWidth="1"/>
    <col min="8451" max="8451" width="9.26953125" style="101" bestFit="1"/>
    <col min="8452" max="8696" width="9.26953125" style="101"/>
    <col min="8697" max="8697" width="34.453125" style="101" bestFit="1" customWidth="1"/>
    <col min="8698" max="8698" width="11.26953125" style="101" customWidth="1"/>
    <col min="8699" max="8700" width="12" style="101" customWidth="1"/>
    <col min="8701" max="8701" width="9.7265625" style="101" customWidth="1"/>
    <col min="8702" max="8702" width="11.26953125" style="101" customWidth="1"/>
    <col min="8703" max="8703" width="8.453125" style="101" customWidth="1"/>
    <col min="8704" max="8704" width="8.54296875" style="101" customWidth="1"/>
    <col min="8705" max="8705" width="9.7265625" style="101" customWidth="1"/>
    <col min="8706" max="8706" width="14.7265625" style="101" customWidth="1"/>
    <col min="8707" max="8707" width="9.26953125" style="101" bestFit="1"/>
    <col min="8708" max="8952" width="9.26953125" style="101"/>
    <col min="8953" max="8953" width="34.453125" style="101" bestFit="1" customWidth="1"/>
    <col min="8954" max="8954" width="11.26953125" style="101" customWidth="1"/>
    <col min="8955" max="8956" width="12" style="101" customWidth="1"/>
    <col min="8957" max="8957" width="9.7265625" style="101" customWidth="1"/>
    <col min="8958" max="8958" width="11.26953125" style="101" customWidth="1"/>
    <col min="8959" max="8959" width="8.453125" style="101" customWidth="1"/>
    <col min="8960" max="8960" width="8.54296875" style="101" customWidth="1"/>
    <col min="8961" max="8961" width="9.7265625" style="101" customWidth="1"/>
    <col min="8962" max="8962" width="14.7265625" style="101" customWidth="1"/>
    <col min="8963" max="8963" width="9.26953125" style="101" bestFit="1"/>
    <col min="8964" max="9208" width="9.26953125" style="101"/>
    <col min="9209" max="9209" width="34.453125" style="101" bestFit="1" customWidth="1"/>
    <col min="9210" max="9210" width="11.26953125" style="101" customWidth="1"/>
    <col min="9211" max="9212" width="12" style="101" customWidth="1"/>
    <col min="9213" max="9213" width="9.7265625" style="101" customWidth="1"/>
    <col min="9214" max="9214" width="11.26953125" style="101" customWidth="1"/>
    <col min="9215" max="9215" width="8.453125" style="101" customWidth="1"/>
    <col min="9216" max="9216" width="8.54296875" style="101" customWidth="1"/>
    <col min="9217" max="9217" width="9.7265625" style="101" customWidth="1"/>
    <col min="9218" max="9218" width="14.7265625" style="101" customWidth="1"/>
    <col min="9219" max="9219" width="9.26953125" style="101" bestFit="1"/>
    <col min="9220" max="9464" width="9.26953125" style="101"/>
    <col min="9465" max="9465" width="34.453125" style="101" bestFit="1" customWidth="1"/>
    <col min="9466" max="9466" width="11.26953125" style="101" customWidth="1"/>
    <col min="9467" max="9468" width="12" style="101" customWidth="1"/>
    <col min="9469" max="9469" width="9.7265625" style="101" customWidth="1"/>
    <col min="9470" max="9470" width="11.26953125" style="101" customWidth="1"/>
    <col min="9471" max="9471" width="8.453125" style="101" customWidth="1"/>
    <col min="9472" max="9472" width="8.54296875" style="101" customWidth="1"/>
    <col min="9473" max="9473" width="9.7265625" style="101" customWidth="1"/>
    <col min="9474" max="9474" width="14.7265625" style="101" customWidth="1"/>
    <col min="9475" max="9475" width="9.26953125" style="101" bestFit="1"/>
    <col min="9476" max="9720" width="9.26953125" style="101"/>
    <col min="9721" max="9721" width="34.453125" style="101" bestFit="1" customWidth="1"/>
    <col min="9722" max="9722" width="11.26953125" style="101" customWidth="1"/>
    <col min="9723" max="9724" width="12" style="101" customWidth="1"/>
    <col min="9725" max="9725" width="9.7265625" style="101" customWidth="1"/>
    <col min="9726" max="9726" width="11.26953125" style="101" customWidth="1"/>
    <col min="9727" max="9727" width="8.453125" style="101" customWidth="1"/>
    <col min="9728" max="9728" width="8.54296875" style="101" customWidth="1"/>
    <col min="9729" max="9729" width="9.7265625" style="101" customWidth="1"/>
    <col min="9730" max="9730" width="14.7265625" style="101" customWidth="1"/>
    <col min="9731" max="9731" width="9.26953125" style="101" bestFit="1"/>
    <col min="9732" max="9976" width="9.26953125" style="101"/>
    <col min="9977" max="9977" width="34.453125" style="101" bestFit="1" customWidth="1"/>
    <col min="9978" max="9978" width="11.26953125" style="101" customWidth="1"/>
    <col min="9979" max="9980" width="12" style="101" customWidth="1"/>
    <col min="9981" max="9981" width="9.7265625" style="101" customWidth="1"/>
    <col min="9982" max="9982" width="11.26953125" style="101" customWidth="1"/>
    <col min="9983" max="9983" width="8.453125" style="101" customWidth="1"/>
    <col min="9984" max="9984" width="8.54296875" style="101" customWidth="1"/>
    <col min="9985" max="9985" width="9.7265625" style="101" customWidth="1"/>
    <col min="9986" max="9986" width="14.7265625" style="101" customWidth="1"/>
    <col min="9987" max="9987" width="9.26953125" style="101" bestFit="1"/>
    <col min="9988" max="10232" width="9.26953125" style="101"/>
    <col min="10233" max="10233" width="34.453125" style="101" bestFit="1" customWidth="1"/>
    <col min="10234" max="10234" width="11.26953125" style="101" customWidth="1"/>
    <col min="10235" max="10236" width="12" style="101" customWidth="1"/>
    <col min="10237" max="10237" width="9.7265625" style="101" customWidth="1"/>
    <col min="10238" max="10238" width="11.26953125" style="101" customWidth="1"/>
    <col min="10239" max="10239" width="8.453125" style="101" customWidth="1"/>
    <col min="10240" max="10240" width="8.54296875" style="101" customWidth="1"/>
    <col min="10241" max="10241" width="9.7265625" style="101" customWidth="1"/>
    <col min="10242" max="10242" width="14.7265625" style="101" customWidth="1"/>
    <col min="10243" max="10243" width="9.26953125" style="101" bestFit="1"/>
    <col min="10244" max="10488" width="9.26953125" style="101"/>
    <col min="10489" max="10489" width="34.453125" style="101" bestFit="1" customWidth="1"/>
    <col min="10490" max="10490" width="11.26953125" style="101" customWidth="1"/>
    <col min="10491" max="10492" width="12" style="101" customWidth="1"/>
    <col min="10493" max="10493" width="9.7265625" style="101" customWidth="1"/>
    <col min="10494" max="10494" width="11.26953125" style="101" customWidth="1"/>
    <col min="10495" max="10495" width="8.453125" style="101" customWidth="1"/>
    <col min="10496" max="10496" width="8.54296875" style="101" customWidth="1"/>
    <col min="10497" max="10497" width="9.7265625" style="101" customWidth="1"/>
    <col min="10498" max="10498" width="14.7265625" style="101" customWidth="1"/>
    <col min="10499" max="10499" width="9.26953125" style="101" bestFit="1"/>
    <col min="10500" max="10744" width="9.26953125" style="101"/>
    <col min="10745" max="10745" width="34.453125" style="101" bestFit="1" customWidth="1"/>
    <col min="10746" max="10746" width="11.26953125" style="101" customWidth="1"/>
    <col min="10747" max="10748" width="12" style="101" customWidth="1"/>
    <col min="10749" max="10749" width="9.7265625" style="101" customWidth="1"/>
    <col min="10750" max="10750" width="11.26953125" style="101" customWidth="1"/>
    <col min="10751" max="10751" width="8.453125" style="101" customWidth="1"/>
    <col min="10752" max="10752" width="8.54296875" style="101" customWidth="1"/>
    <col min="10753" max="10753" width="9.7265625" style="101" customWidth="1"/>
    <col min="10754" max="10754" width="14.7265625" style="101" customWidth="1"/>
    <col min="10755" max="10755" width="9.26953125" style="101" bestFit="1"/>
    <col min="10756" max="11000" width="9.26953125" style="101"/>
    <col min="11001" max="11001" width="34.453125" style="101" bestFit="1" customWidth="1"/>
    <col min="11002" max="11002" width="11.26953125" style="101" customWidth="1"/>
    <col min="11003" max="11004" width="12" style="101" customWidth="1"/>
    <col min="11005" max="11005" width="9.7265625" style="101" customWidth="1"/>
    <col min="11006" max="11006" width="11.26953125" style="101" customWidth="1"/>
    <col min="11007" max="11007" width="8.453125" style="101" customWidth="1"/>
    <col min="11008" max="11008" width="8.54296875" style="101" customWidth="1"/>
    <col min="11009" max="11009" width="9.7265625" style="101" customWidth="1"/>
    <col min="11010" max="11010" width="14.7265625" style="101" customWidth="1"/>
    <col min="11011" max="11011" width="9.26953125" style="101" bestFit="1"/>
    <col min="11012" max="11256" width="9.26953125" style="101"/>
    <col min="11257" max="11257" width="34.453125" style="101" bestFit="1" customWidth="1"/>
    <col min="11258" max="11258" width="11.26953125" style="101" customWidth="1"/>
    <col min="11259" max="11260" width="12" style="101" customWidth="1"/>
    <col min="11261" max="11261" width="9.7265625" style="101" customWidth="1"/>
    <col min="11262" max="11262" width="11.26953125" style="101" customWidth="1"/>
    <col min="11263" max="11263" width="8.453125" style="101" customWidth="1"/>
    <col min="11264" max="11264" width="8.54296875" style="101" customWidth="1"/>
    <col min="11265" max="11265" width="9.7265625" style="101" customWidth="1"/>
    <col min="11266" max="11266" width="14.7265625" style="101" customWidth="1"/>
    <col min="11267" max="11267" width="9.26953125" style="101" bestFit="1"/>
    <col min="11268" max="11512" width="9.26953125" style="101"/>
    <col min="11513" max="11513" width="34.453125" style="101" bestFit="1" customWidth="1"/>
    <col min="11514" max="11514" width="11.26953125" style="101" customWidth="1"/>
    <col min="11515" max="11516" width="12" style="101" customWidth="1"/>
    <col min="11517" max="11517" width="9.7265625" style="101" customWidth="1"/>
    <col min="11518" max="11518" width="11.26953125" style="101" customWidth="1"/>
    <col min="11519" max="11519" width="8.453125" style="101" customWidth="1"/>
    <col min="11520" max="11520" width="8.54296875" style="101" customWidth="1"/>
    <col min="11521" max="11521" width="9.7265625" style="101" customWidth="1"/>
    <col min="11522" max="11522" width="14.7265625" style="101" customWidth="1"/>
    <col min="11523" max="11523" width="9.26953125" style="101" bestFit="1"/>
    <col min="11524" max="11768" width="9.26953125" style="101"/>
    <col min="11769" max="11769" width="34.453125" style="101" bestFit="1" customWidth="1"/>
    <col min="11770" max="11770" width="11.26953125" style="101" customWidth="1"/>
    <col min="11771" max="11772" width="12" style="101" customWidth="1"/>
    <col min="11773" max="11773" width="9.7265625" style="101" customWidth="1"/>
    <col min="11774" max="11774" width="11.26953125" style="101" customWidth="1"/>
    <col min="11775" max="11775" width="8.453125" style="101" customWidth="1"/>
    <col min="11776" max="11776" width="8.54296875" style="101" customWidth="1"/>
    <col min="11777" max="11777" width="9.7265625" style="101" customWidth="1"/>
    <col min="11778" max="11778" width="14.7265625" style="101" customWidth="1"/>
    <col min="11779" max="11779" width="9.26953125" style="101" bestFit="1"/>
    <col min="11780" max="12024" width="9.26953125" style="101"/>
    <col min="12025" max="12025" width="34.453125" style="101" bestFit="1" customWidth="1"/>
    <col min="12026" max="12026" width="11.26953125" style="101" customWidth="1"/>
    <col min="12027" max="12028" width="12" style="101" customWidth="1"/>
    <col min="12029" max="12029" width="9.7265625" style="101" customWidth="1"/>
    <col min="12030" max="12030" width="11.26953125" style="101" customWidth="1"/>
    <col min="12031" max="12031" width="8.453125" style="101" customWidth="1"/>
    <col min="12032" max="12032" width="8.54296875" style="101" customWidth="1"/>
    <col min="12033" max="12033" width="9.7265625" style="101" customWidth="1"/>
    <col min="12034" max="12034" width="14.7265625" style="101" customWidth="1"/>
    <col min="12035" max="12035" width="9.26953125" style="101" bestFit="1"/>
    <col min="12036" max="12280" width="9.26953125" style="101"/>
    <col min="12281" max="12281" width="34.453125" style="101" bestFit="1" customWidth="1"/>
    <col min="12282" max="12282" width="11.26953125" style="101" customWidth="1"/>
    <col min="12283" max="12284" width="12" style="101" customWidth="1"/>
    <col min="12285" max="12285" width="9.7265625" style="101" customWidth="1"/>
    <col min="12286" max="12286" width="11.26953125" style="101" customWidth="1"/>
    <col min="12287" max="12287" width="8.453125" style="101" customWidth="1"/>
    <col min="12288" max="12288" width="8.54296875" style="101" customWidth="1"/>
    <col min="12289" max="12289" width="9.7265625" style="101" customWidth="1"/>
    <col min="12290" max="12290" width="14.7265625" style="101" customWidth="1"/>
    <col min="12291" max="12291" width="9.26953125" style="101" bestFit="1"/>
    <col min="12292" max="12536" width="9.26953125" style="101"/>
    <col min="12537" max="12537" width="34.453125" style="101" bestFit="1" customWidth="1"/>
    <col min="12538" max="12538" width="11.26953125" style="101" customWidth="1"/>
    <col min="12539" max="12540" width="12" style="101" customWidth="1"/>
    <col min="12541" max="12541" width="9.7265625" style="101" customWidth="1"/>
    <col min="12542" max="12542" width="11.26953125" style="101" customWidth="1"/>
    <col min="12543" max="12543" width="8.453125" style="101" customWidth="1"/>
    <col min="12544" max="12544" width="8.54296875" style="101" customWidth="1"/>
    <col min="12545" max="12545" width="9.7265625" style="101" customWidth="1"/>
    <col min="12546" max="12546" width="14.7265625" style="101" customWidth="1"/>
    <col min="12547" max="12547" width="9.26953125" style="101" bestFit="1"/>
    <col min="12548" max="12792" width="9.26953125" style="101"/>
    <col min="12793" max="12793" width="34.453125" style="101" bestFit="1" customWidth="1"/>
    <col min="12794" max="12794" width="11.26953125" style="101" customWidth="1"/>
    <col min="12795" max="12796" width="12" style="101" customWidth="1"/>
    <col min="12797" max="12797" width="9.7265625" style="101" customWidth="1"/>
    <col min="12798" max="12798" width="11.26953125" style="101" customWidth="1"/>
    <col min="12799" max="12799" width="8.453125" style="101" customWidth="1"/>
    <col min="12800" max="12800" width="8.54296875" style="101" customWidth="1"/>
    <col min="12801" max="12801" width="9.7265625" style="101" customWidth="1"/>
    <col min="12802" max="12802" width="14.7265625" style="101" customWidth="1"/>
    <col min="12803" max="12803" width="9.26953125" style="101" bestFit="1"/>
    <col min="12804" max="13048" width="9.26953125" style="101"/>
    <col min="13049" max="13049" width="34.453125" style="101" bestFit="1" customWidth="1"/>
    <col min="13050" max="13050" width="11.26953125" style="101" customWidth="1"/>
    <col min="13051" max="13052" width="12" style="101" customWidth="1"/>
    <col min="13053" max="13053" width="9.7265625" style="101" customWidth="1"/>
    <col min="13054" max="13054" width="11.26953125" style="101" customWidth="1"/>
    <col min="13055" max="13055" width="8.453125" style="101" customWidth="1"/>
    <col min="13056" max="13056" width="8.54296875" style="101" customWidth="1"/>
    <col min="13057" max="13057" width="9.7265625" style="101" customWidth="1"/>
    <col min="13058" max="13058" width="14.7265625" style="101" customWidth="1"/>
    <col min="13059" max="13059" width="9.26953125" style="101" bestFit="1"/>
    <col min="13060" max="13304" width="9.26953125" style="101"/>
    <col min="13305" max="13305" width="34.453125" style="101" bestFit="1" customWidth="1"/>
    <col min="13306" max="13306" width="11.26953125" style="101" customWidth="1"/>
    <col min="13307" max="13308" width="12" style="101" customWidth="1"/>
    <col min="13309" max="13309" width="9.7265625" style="101" customWidth="1"/>
    <col min="13310" max="13310" width="11.26953125" style="101" customWidth="1"/>
    <col min="13311" max="13311" width="8.453125" style="101" customWidth="1"/>
    <col min="13312" max="13312" width="8.54296875" style="101" customWidth="1"/>
    <col min="13313" max="13313" width="9.7265625" style="101" customWidth="1"/>
    <col min="13314" max="13314" width="14.7265625" style="101" customWidth="1"/>
    <col min="13315" max="13315" width="9.26953125" style="101" bestFit="1"/>
    <col min="13316" max="13560" width="9.26953125" style="101"/>
    <col min="13561" max="13561" width="34.453125" style="101" bestFit="1" customWidth="1"/>
    <col min="13562" max="13562" width="11.26953125" style="101" customWidth="1"/>
    <col min="13563" max="13564" width="12" style="101" customWidth="1"/>
    <col min="13565" max="13565" width="9.7265625" style="101" customWidth="1"/>
    <col min="13566" max="13566" width="11.26953125" style="101" customWidth="1"/>
    <col min="13567" max="13567" width="8.453125" style="101" customWidth="1"/>
    <col min="13568" max="13568" width="8.54296875" style="101" customWidth="1"/>
    <col min="13569" max="13569" width="9.7265625" style="101" customWidth="1"/>
    <col min="13570" max="13570" width="14.7265625" style="101" customWidth="1"/>
    <col min="13571" max="13571" width="9.26953125" style="101" bestFit="1"/>
    <col min="13572" max="13816" width="9.26953125" style="101"/>
    <col min="13817" max="13817" width="34.453125" style="101" bestFit="1" customWidth="1"/>
    <col min="13818" max="13818" width="11.26953125" style="101" customWidth="1"/>
    <col min="13819" max="13820" width="12" style="101" customWidth="1"/>
    <col min="13821" max="13821" width="9.7265625" style="101" customWidth="1"/>
    <col min="13822" max="13822" width="11.26953125" style="101" customWidth="1"/>
    <col min="13823" max="13823" width="8.453125" style="101" customWidth="1"/>
    <col min="13824" max="13824" width="8.54296875" style="101" customWidth="1"/>
    <col min="13825" max="13825" width="9.7265625" style="101" customWidth="1"/>
    <col min="13826" max="13826" width="14.7265625" style="101" customWidth="1"/>
    <col min="13827" max="13827" width="9.26953125" style="101" bestFit="1"/>
    <col min="13828" max="14072" width="9.26953125" style="101"/>
    <col min="14073" max="14073" width="34.453125" style="101" bestFit="1" customWidth="1"/>
    <col min="14074" max="14074" width="11.26953125" style="101" customWidth="1"/>
    <col min="14075" max="14076" width="12" style="101" customWidth="1"/>
    <col min="14077" max="14077" width="9.7265625" style="101" customWidth="1"/>
    <col min="14078" max="14078" width="11.26953125" style="101" customWidth="1"/>
    <col min="14079" max="14079" width="8.453125" style="101" customWidth="1"/>
    <col min="14080" max="14080" width="8.54296875" style="101" customWidth="1"/>
    <col min="14081" max="14081" width="9.7265625" style="101" customWidth="1"/>
    <col min="14082" max="14082" width="14.7265625" style="101" customWidth="1"/>
    <col min="14083" max="14083" width="9.26953125" style="101" bestFit="1"/>
    <col min="14084" max="14328" width="9.26953125" style="101"/>
    <col min="14329" max="14329" width="34.453125" style="101" bestFit="1" customWidth="1"/>
    <col min="14330" max="14330" width="11.26953125" style="101" customWidth="1"/>
    <col min="14331" max="14332" width="12" style="101" customWidth="1"/>
    <col min="14333" max="14333" width="9.7265625" style="101" customWidth="1"/>
    <col min="14334" max="14334" width="11.26953125" style="101" customWidth="1"/>
    <col min="14335" max="14335" width="8.453125" style="101" customWidth="1"/>
    <col min="14336" max="14336" width="8.54296875" style="101" customWidth="1"/>
    <col min="14337" max="14337" width="9.7265625" style="101" customWidth="1"/>
    <col min="14338" max="14338" width="14.7265625" style="101" customWidth="1"/>
    <col min="14339" max="14339" width="9.26953125" style="101" bestFit="1"/>
    <col min="14340" max="14584" width="9.26953125" style="101"/>
    <col min="14585" max="14585" width="34.453125" style="101" bestFit="1" customWidth="1"/>
    <col min="14586" max="14586" width="11.26953125" style="101" customWidth="1"/>
    <col min="14587" max="14588" width="12" style="101" customWidth="1"/>
    <col min="14589" max="14589" width="9.7265625" style="101" customWidth="1"/>
    <col min="14590" max="14590" width="11.26953125" style="101" customWidth="1"/>
    <col min="14591" max="14591" width="8.453125" style="101" customWidth="1"/>
    <col min="14592" max="14592" width="8.54296875" style="101" customWidth="1"/>
    <col min="14593" max="14593" width="9.7265625" style="101" customWidth="1"/>
    <col min="14594" max="14594" width="14.7265625" style="101" customWidth="1"/>
    <col min="14595" max="14595" width="9.26953125" style="101" bestFit="1"/>
    <col min="14596" max="14840" width="9.26953125" style="101"/>
    <col min="14841" max="14841" width="34.453125" style="101" bestFit="1" customWidth="1"/>
    <col min="14842" max="14842" width="11.26953125" style="101" customWidth="1"/>
    <col min="14843" max="14844" width="12" style="101" customWidth="1"/>
    <col min="14845" max="14845" width="9.7265625" style="101" customWidth="1"/>
    <col min="14846" max="14846" width="11.26953125" style="101" customWidth="1"/>
    <col min="14847" max="14847" width="8.453125" style="101" customWidth="1"/>
    <col min="14848" max="14848" width="8.54296875" style="101" customWidth="1"/>
    <col min="14849" max="14849" width="9.7265625" style="101" customWidth="1"/>
    <col min="14850" max="14850" width="14.7265625" style="101" customWidth="1"/>
    <col min="14851" max="14851" width="9.26953125" style="101" bestFit="1"/>
    <col min="14852" max="15096" width="9.26953125" style="101"/>
    <col min="15097" max="15097" width="34.453125" style="101" bestFit="1" customWidth="1"/>
    <col min="15098" max="15098" width="11.26953125" style="101" customWidth="1"/>
    <col min="15099" max="15100" width="12" style="101" customWidth="1"/>
    <col min="15101" max="15101" width="9.7265625" style="101" customWidth="1"/>
    <col min="15102" max="15102" width="11.26953125" style="101" customWidth="1"/>
    <col min="15103" max="15103" width="8.453125" style="101" customWidth="1"/>
    <col min="15104" max="15104" width="8.54296875" style="101" customWidth="1"/>
    <col min="15105" max="15105" width="9.7265625" style="101" customWidth="1"/>
    <col min="15106" max="15106" width="14.7265625" style="101" customWidth="1"/>
    <col min="15107" max="15107" width="9.26953125" style="101" bestFit="1"/>
    <col min="15108" max="15352" width="9.26953125" style="101"/>
    <col min="15353" max="15353" width="34.453125" style="101" bestFit="1" customWidth="1"/>
    <col min="15354" max="15354" width="11.26953125" style="101" customWidth="1"/>
    <col min="15355" max="15356" width="12" style="101" customWidth="1"/>
    <col min="15357" max="15357" width="9.7265625" style="101" customWidth="1"/>
    <col min="15358" max="15358" width="11.26953125" style="101" customWidth="1"/>
    <col min="15359" max="15359" width="8.453125" style="101" customWidth="1"/>
    <col min="15360" max="15360" width="8.54296875" style="101" customWidth="1"/>
    <col min="15361" max="15361" width="9.7265625" style="101" customWidth="1"/>
    <col min="15362" max="15362" width="14.7265625" style="101" customWidth="1"/>
    <col min="15363" max="15363" width="9.26953125" style="101" bestFit="1"/>
    <col min="15364" max="15608" width="9.26953125" style="101"/>
    <col min="15609" max="15609" width="34.453125" style="101" bestFit="1" customWidth="1"/>
    <col min="15610" max="15610" width="11.26953125" style="101" customWidth="1"/>
    <col min="15611" max="15612" width="12" style="101" customWidth="1"/>
    <col min="15613" max="15613" width="9.7265625" style="101" customWidth="1"/>
    <col min="15614" max="15614" width="11.26953125" style="101" customWidth="1"/>
    <col min="15615" max="15615" width="8.453125" style="101" customWidth="1"/>
    <col min="15616" max="15616" width="8.54296875" style="101" customWidth="1"/>
    <col min="15617" max="15617" width="9.7265625" style="101" customWidth="1"/>
    <col min="15618" max="15618" width="14.7265625" style="101" customWidth="1"/>
    <col min="15619" max="15619" width="9.26953125" style="101" bestFit="1"/>
    <col min="15620" max="15864" width="9.26953125" style="101"/>
    <col min="15865" max="15865" width="34.453125" style="101" bestFit="1" customWidth="1"/>
    <col min="15866" max="15866" width="11.26953125" style="101" customWidth="1"/>
    <col min="15867" max="15868" width="12" style="101" customWidth="1"/>
    <col min="15869" max="15869" width="9.7265625" style="101" customWidth="1"/>
    <col min="15870" max="15870" width="11.26953125" style="101" customWidth="1"/>
    <col min="15871" max="15871" width="8.453125" style="101" customWidth="1"/>
    <col min="15872" max="15872" width="8.54296875" style="101" customWidth="1"/>
    <col min="15873" max="15873" width="9.7265625" style="101" customWidth="1"/>
    <col min="15874" max="15874" width="14.7265625" style="101" customWidth="1"/>
    <col min="15875" max="15875" width="9.26953125" style="101" bestFit="1"/>
    <col min="15876" max="16120" width="9.26953125" style="101"/>
    <col min="16121" max="16121" width="34.453125" style="101" bestFit="1" customWidth="1"/>
    <col min="16122" max="16122" width="11.26953125" style="101" customWidth="1"/>
    <col min="16123" max="16124" width="12" style="101" customWidth="1"/>
    <col min="16125" max="16125" width="9.7265625" style="101" customWidth="1"/>
    <col min="16126" max="16126" width="11.26953125" style="101" customWidth="1"/>
    <col min="16127" max="16127" width="8.453125" style="101" customWidth="1"/>
    <col min="16128" max="16128" width="8.54296875" style="101" customWidth="1"/>
    <col min="16129" max="16129" width="9.7265625" style="101" customWidth="1"/>
    <col min="16130" max="16130" width="14.7265625" style="101" customWidth="1"/>
    <col min="16131" max="16131" width="9.26953125" style="101" bestFit="1"/>
    <col min="16132" max="16384" width="9.26953125" style="101"/>
  </cols>
  <sheetData>
    <row r="1" spans="1:4" x14ac:dyDescent="0.3">
      <c r="A1" s="100" t="s">
        <v>157</v>
      </c>
      <c r="B1" s="100"/>
    </row>
    <row r="2" spans="1:4" ht="39" x14ac:dyDescent="0.3">
      <c r="A2" s="102" t="s">
        <v>59</v>
      </c>
      <c r="B2" s="103" t="s">
        <v>60</v>
      </c>
      <c r="C2" s="104"/>
      <c r="D2" s="105"/>
    </row>
    <row r="3" spans="1:4" x14ac:dyDescent="0.3">
      <c r="A3" s="102" t="s">
        <v>61</v>
      </c>
      <c r="B3" s="102"/>
      <c r="C3" s="106"/>
    </row>
    <row r="4" spans="1:4" x14ac:dyDescent="0.3">
      <c r="A4" s="107" t="s">
        <v>62</v>
      </c>
      <c r="B4" s="108">
        <v>5500</v>
      </c>
      <c r="C4" s="106"/>
    </row>
    <row r="5" spans="1:4" x14ac:dyDescent="0.3">
      <c r="A5" s="107" t="s">
        <v>63</v>
      </c>
      <c r="B5" s="108">
        <v>5500</v>
      </c>
      <c r="C5" s="106"/>
    </row>
    <row r="6" spans="1:4" s="110" customFormat="1" x14ac:dyDescent="0.3">
      <c r="A6" s="102" t="s">
        <v>64</v>
      </c>
      <c r="B6" s="109">
        <v>1313</v>
      </c>
      <c r="C6" s="106"/>
    </row>
    <row r="7" spans="1:4" x14ac:dyDescent="0.3">
      <c r="A7" s="102" t="s">
        <v>65</v>
      </c>
      <c r="B7" s="109">
        <v>8695</v>
      </c>
      <c r="C7" s="106"/>
    </row>
    <row r="8" spans="1:4" x14ac:dyDescent="0.3">
      <c r="A8" s="107" t="s">
        <v>66</v>
      </c>
      <c r="B8" s="108">
        <v>8170</v>
      </c>
    </row>
    <row r="9" spans="1:4" x14ac:dyDescent="0.3">
      <c r="A9" s="102" t="s">
        <v>67</v>
      </c>
      <c r="B9" s="109">
        <v>1000</v>
      </c>
    </row>
    <row r="10" spans="1:4" x14ac:dyDescent="0.3">
      <c r="A10" s="107" t="s">
        <v>68</v>
      </c>
      <c r="B10" s="108">
        <v>278</v>
      </c>
    </row>
    <row r="11" spans="1:4" x14ac:dyDescent="0.3">
      <c r="A11" s="102" t="s">
        <v>69</v>
      </c>
      <c r="B11" s="109">
        <v>770</v>
      </c>
    </row>
    <row r="12" spans="1:4" x14ac:dyDescent="0.3">
      <c r="A12" s="102" t="s">
        <v>70</v>
      </c>
      <c r="B12" s="109">
        <v>660</v>
      </c>
    </row>
    <row r="13" spans="1:4" x14ac:dyDescent="0.3">
      <c r="A13" s="102"/>
      <c r="B13" s="109">
        <f>SUM(B4:B12)</f>
        <v>31886</v>
      </c>
    </row>
    <row r="14" spans="1:4" x14ac:dyDescent="0.3">
      <c r="A14" s="107" t="s">
        <v>71</v>
      </c>
      <c r="B14" s="111"/>
    </row>
    <row r="15" spans="1:4" x14ac:dyDescent="0.3">
      <c r="A15" s="102" t="s">
        <v>72</v>
      </c>
      <c r="B15" s="109">
        <v>0</v>
      </c>
    </row>
    <row r="16" spans="1:4" x14ac:dyDescent="0.3">
      <c r="A16" s="102" t="s">
        <v>73</v>
      </c>
      <c r="B16" s="109">
        <v>13100</v>
      </c>
    </row>
    <row r="17" spans="1:3" x14ac:dyDescent="0.3">
      <c r="A17" s="102" t="s">
        <v>74</v>
      </c>
      <c r="B17" s="109">
        <f>SUM(B15:B16)</f>
        <v>13100</v>
      </c>
    </row>
    <row r="18" spans="1:3" ht="23" x14ac:dyDescent="0.3">
      <c r="A18" s="112" t="s">
        <v>75</v>
      </c>
      <c r="B18" s="174">
        <f>B13-B17</f>
        <v>18786</v>
      </c>
      <c r="C18" s="105"/>
    </row>
    <row r="19" spans="1:3" x14ac:dyDescent="0.3">
      <c r="A19" s="112" t="s">
        <v>76</v>
      </c>
      <c r="B19" s="111"/>
      <c r="C19" s="105"/>
    </row>
    <row r="20" spans="1:3" s="110" customFormat="1" x14ac:dyDescent="0.3">
      <c r="A20" s="107"/>
      <c r="B20" s="111"/>
    </row>
    <row r="21" spans="1:3" x14ac:dyDescent="0.3">
      <c r="A21" s="102"/>
      <c r="B21" s="113"/>
    </row>
    <row r="22" spans="1:3" x14ac:dyDescent="0.3">
      <c r="A22" s="102"/>
      <c r="B22" s="113"/>
    </row>
    <row r="23" spans="1:3" x14ac:dyDescent="0.3">
      <c r="A23" s="102"/>
      <c r="B23" s="113"/>
    </row>
    <row r="24" spans="1:3" x14ac:dyDescent="0.3">
      <c r="A24" s="102"/>
      <c r="B24" s="113"/>
    </row>
    <row r="25" spans="1:3" x14ac:dyDescent="0.3">
      <c r="A25" s="102"/>
      <c r="B25" s="113"/>
    </row>
    <row r="26" spans="1:3" ht="13.5" customHeight="1" x14ac:dyDescent="0.3">
      <c r="A26" s="102"/>
      <c r="B26" s="113"/>
    </row>
    <row r="27" spans="1:3" x14ac:dyDescent="0.3">
      <c r="B27" s="114"/>
    </row>
    <row r="28" spans="1:3" x14ac:dyDescent="0.3">
      <c r="B28" s="101"/>
    </row>
    <row r="29" spans="1:3" x14ac:dyDescent="0.3">
      <c r="B29" s="101"/>
    </row>
    <row r="30" spans="1:3" x14ac:dyDescent="0.3">
      <c r="B30" s="101"/>
    </row>
    <row r="31" spans="1:3" x14ac:dyDescent="0.3">
      <c r="B31" s="101"/>
    </row>
    <row r="32" spans="1:3" x14ac:dyDescent="0.3">
      <c r="B32" s="101"/>
    </row>
    <row r="33" spans="1:2" x14ac:dyDescent="0.3">
      <c r="B33" s="101"/>
    </row>
    <row r="34" spans="1:2" x14ac:dyDescent="0.3">
      <c r="B34" s="101"/>
    </row>
    <row r="35" spans="1:2" x14ac:dyDescent="0.3">
      <c r="B35" s="101"/>
    </row>
    <row r="36" spans="1:2" x14ac:dyDescent="0.3">
      <c r="A36" s="115"/>
      <c r="B36" s="1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6864-3D58-492B-AF6B-154DA2E7E648}">
  <dimension ref="A1:B22"/>
  <sheetViews>
    <sheetView topLeftCell="A2" workbookViewId="0">
      <selection activeCell="B2" sqref="B1:I1048576"/>
    </sheetView>
  </sheetViews>
  <sheetFormatPr defaultColWidth="14.7265625" defaultRowHeight="13" x14ac:dyDescent="0.3"/>
  <cols>
    <col min="1" max="1" width="30.26953125" style="1" bestFit="1" customWidth="1"/>
    <col min="2" max="2" width="19.1796875" style="101" customWidth="1"/>
    <col min="3" max="248" width="14.7265625" style="1"/>
    <col min="249" max="249" width="28.26953125" style="1" bestFit="1" customWidth="1"/>
    <col min="250" max="251" width="11.7265625" style="1" bestFit="1" customWidth="1"/>
    <col min="252" max="253" width="13.26953125" style="1" bestFit="1" customWidth="1"/>
    <col min="254" max="254" width="15.7265625" style="1" bestFit="1" customWidth="1"/>
    <col min="255" max="255" width="13.54296875" style="1" bestFit="1" customWidth="1"/>
    <col min="256" max="256" width="13.26953125" style="1" bestFit="1" customWidth="1"/>
    <col min="257" max="257" width="14.453125" style="1" bestFit="1" customWidth="1"/>
    <col min="258" max="258" width="14.26953125" style="1" bestFit="1" customWidth="1"/>
    <col min="259" max="504" width="14.7265625" style="1"/>
    <col min="505" max="505" width="28.26953125" style="1" bestFit="1" customWidth="1"/>
    <col min="506" max="507" width="11.7265625" style="1" bestFit="1" customWidth="1"/>
    <col min="508" max="509" width="13.26953125" style="1" bestFit="1" customWidth="1"/>
    <col min="510" max="510" width="15.7265625" style="1" bestFit="1" customWidth="1"/>
    <col min="511" max="511" width="13.54296875" style="1" bestFit="1" customWidth="1"/>
    <col min="512" max="512" width="13.26953125" style="1" bestFit="1" customWidth="1"/>
    <col min="513" max="513" width="14.453125" style="1" bestFit="1" customWidth="1"/>
    <col min="514" max="514" width="14.26953125" style="1" bestFit="1" customWidth="1"/>
    <col min="515" max="760" width="14.7265625" style="1"/>
    <col min="761" max="761" width="28.26953125" style="1" bestFit="1" customWidth="1"/>
    <col min="762" max="763" width="11.7265625" style="1" bestFit="1" customWidth="1"/>
    <col min="764" max="765" width="13.26953125" style="1" bestFit="1" customWidth="1"/>
    <col min="766" max="766" width="15.7265625" style="1" bestFit="1" customWidth="1"/>
    <col min="767" max="767" width="13.54296875" style="1" bestFit="1" customWidth="1"/>
    <col min="768" max="768" width="13.26953125" style="1" bestFit="1" customWidth="1"/>
    <col min="769" max="769" width="14.453125" style="1" bestFit="1" customWidth="1"/>
    <col min="770" max="770" width="14.26953125" style="1" bestFit="1" customWidth="1"/>
    <col min="771" max="1016" width="14.7265625" style="1"/>
    <col min="1017" max="1017" width="28.26953125" style="1" bestFit="1" customWidth="1"/>
    <col min="1018" max="1019" width="11.7265625" style="1" bestFit="1" customWidth="1"/>
    <col min="1020" max="1021" width="13.26953125" style="1" bestFit="1" customWidth="1"/>
    <col min="1022" max="1022" width="15.7265625" style="1" bestFit="1" customWidth="1"/>
    <col min="1023" max="1023" width="13.54296875" style="1" bestFit="1" customWidth="1"/>
    <col min="1024" max="1024" width="13.26953125" style="1" bestFit="1" customWidth="1"/>
    <col min="1025" max="1025" width="14.453125" style="1" bestFit="1" customWidth="1"/>
    <col min="1026" max="1026" width="14.26953125" style="1" bestFit="1" customWidth="1"/>
    <col min="1027" max="1272" width="14.7265625" style="1"/>
    <col min="1273" max="1273" width="28.26953125" style="1" bestFit="1" customWidth="1"/>
    <col min="1274" max="1275" width="11.7265625" style="1" bestFit="1" customWidth="1"/>
    <col min="1276" max="1277" width="13.26953125" style="1" bestFit="1" customWidth="1"/>
    <col min="1278" max="1278" width="15.7265625" style="1" bestFit="1" customWidth="1"/>
    <col min="1279" max="1279" width="13.54296875" style="1" bestFit="1" customWidth="1"/>
    <col min="1280" max="1280" width="13.26953125" style="1" bestFit="1" customWidth="1"/>
    <col min="1281" max="1281" width="14.453125" style="1" bestFit="1" customWidth="1"/>
    <col min="1282" max="1282" width="14.26953125" style="1" bestFit="1" customWidth="1"/>
    <col min="1283" max="1528" width="14.7265625" style="1"/>
    <col min="1529" max="1529" width="28.26953125" style="1" bestFit="1" customWidth="1"/>
    <col min="1530" max="1531" width="11.7265625" style="1" bestFit="1" customWidth="1"/>
    <col min="1532" max="1533" width="13.26953125" style="1" bestFit="1" customWidth="1"/>
    <col min="1534" max="1534" width="15.7265625" style="1" bestFit="1" customWidth="1"/>
    <col min="1535" max="1535" width="13.54296875" style="1" bestFit="1" customWidth="1"/>
    <col min="1536" max="1536" width="13.26953125" style="1" bestFit="1" customWidth="1"/>
    <col min="1537" max="1537" width="14.453125" style="1" bestFit="1" customWidth="1"/>
    <col min="1538" max="1538" width="14.26953125" style="1" bestFit="1" customWidth="1"/>
    <col min="1539" max="1784" width="14.7265625" style="1"/>
    <col min="1785" max="1785" width="28.26953125" style="1" bestFit="1" customWidth="1"/>
    <col min="1786" max="1787" width="11.7265625" style="1" bestFit="1" customWidth="1"/>
    <col min="1788" max="1789" width="13.26953125" style="1" bestFit="1" customWidth="1"/>
    <col min="1790" max="1790" width="15.7265625" style="1" bestFit="1" customWidth="1"/>
    <col min="1791" max="1791" width="13.54296875" style="1" bestFit="1" customWidth="1"/>
    <col min="1792" max="1792" width="13.26953125" style="1" bestFit="1" customWidth="1"/>
    <col min="1793" max="1793" width="14.453125" style="1" bestFit="1" customWidth="1"/>
    <col min="1794" max="1794" width="14.26953125" style="1" bestFit="1" customWidth="1"/>
    <col min="1795" max="2040" width="14.7265625" style="1"/>
    <col min="2041" max="2041" width="28.26953125" style="1" bestFit="1" customWidth="1"/>
    <col min="2042" max="2043" width="11.7265625" style="1" bestFit="1" customWidth="1"/>
    <col min="2044" max="2045" width="13.26953125" style="1" bestFit="1" customWidth="1"/>
    <col min="2046" max="2046" width="15.7265625" style="1" bestFit="1" customWidth="1"/>
    <col min="2047" max="2047" width="13.54296875" style="1" bestFit="1" customWidth="1"/>
    <col min="2048" max="2048" width="13.26953125" style="1" bestFit="1" customWidth="1"/>
    <col min="2049" max="2049" width="14.453125" style="1" bestFit="1" customWidth="1"/>
    <col min="2050" max="2050" width="14.26953125" style="1" bestFit="1" customWidth="1"/>
    <col min="2051" max="2296" width="14.7265625" style="1"/>
    <col min="2297" max="2297" width="28.26953125" style="1" bestFit="1" customWidth="1"/>
    <col min="2298" max="2299" width="11.7265625" style="1" bestFit="1" customWidth="1"/>
    <col min="2300" max="2301" width="13.26953125" style="1" bestFit="1" customWidth="1"/>
    <col min="2302" max="2302" width="15.7265625" style="1" bestFit="1" customWidth="1"/>
    <col min="2303" max="2303" width="13.54296875" style="1" bestFit="1" customWidth="1"/>
    <col min="2304" max="2304" width="13.26953125" style="1" bestFit="1" customWidth="1"/>
    <col min="2305" max="2305" width="14.453125" style="1" bestFit="1" customWidth="1"/>
    <col min="2306" max="2306" width="14.26953125" style="1" bestFit="1" customWidth="1"/>
    <col min="2307" max="2552" width="14.7265625" style="1"/>
    <col min="2553" max="2553" width="28.26953125" style="1" bestFit="1" customWidth="1"/>
    <col min="2554" max="2555" width="11.7265625" style="1" bestFit="1" customWidth="1"/>
    <col min="2556" max="2557" width="13.26953125" style="1" bestFit="1" customWidth="1"/>
    <col min="2558" max="2558" width="15.7265625" style="1" bestFit="1" customWidth="1"/>
    <col min="2559" max="2559" width="13.54296875" style="1" bestFit="1" customWidth="1"/>
    <col min="2560" max="2560" width="13.26953125" style="1" bestFit="1" customWidth="1"/>
    <col min="2561" max="2561" width="14.453125" style="1" bestFit="1" customWidth="1"/>
    <col min="2562" max="2562" width="14.26953125" style="1" bestFit="1" customWidth="1"/>
    <col min="2563" max="2808" width="14.7265625" style="1"/>
    <col min="2809" max="2809" width="28.26953125" style="1" bestFit="1" customWidth="1"/>
    <col min="2810" max="2811" width="11.7265625" style="1" bestFit="1" customWidth="1"/>
    <col min="2812" max="2813" width="13.26953125" style="1" bestFit="1" customWidth="1"/>
    <col min="2814" max="2814" width="15.7265625" style="1" bestFit="1" customWidth="1"/>
    <col min="2815" max="2815" width="13.54296875" style="1" bestFit="1" customWidth="1"/>
    <col min="2816" max="2816" width="13.26953125" style="1" bestFit="1" customWidth="1"/>
    <col min="2817" max="2817" width="14.453125" style="1" bestFit="1" customWidth="1"/>
    <col min="2818" max="2818" width="14.26953125" style="1" bestFit="1" customWidth="1"/>
    <col min="2819" max="3064" width="14.7265625" style="1"/>
    <col min="3065" max="3065" width="28.26953125" style="1" bestFit="1" customWidth="1"/>
    <col min="3066" max="3067" width="11.7265625" style="1" bestFit="1" customWidth="1"/>
    <col min="3068" max="3069" width="13.26953125" style="1" bestFit="1" customWidth="1"/>
    <col min="3070" max="3070" width="15.7265625" style="1" bestFit="1" customWidth="1"/>
    <col min="3071" max="3071" width="13.54296875" style="1" bestFit="1" customWidth="1"/>
    <col min="3072" max="3072" width="13.26953125" style="1" bestFit="1" customWidth="1"/>
    <col min="3073" max="3073" width="14.453125" style="1" bestFit="1" customWidth="1"/>
    <col min="3074" max="3074" width="14.26953125" style="1" bestFit="1" customWidth="1"/>
    <col min="3075" max="3320" width="14.7265625" style="1"/>
    <col min="3321" max="3321" width="28.26953125" style="1" bestFit="1" customWidth="1"/>
    <col min="3322" max="3323" width="11.7265625" style="1" bestFit="1" customWidth="1"/>
    <col min="3324" max="3325" width="13.26953125" style="1" bestFit="1" customWidth="1"/>
    <col min="3326" max="3326" width="15.7265625" style="1" bestFit="1" customWidth="1"/>
    <col min="3327" max="3327" width="13.54296875" style="1" bestFit="1" customWidth="1"/>
    <col min="3328" max="3328" width="13.26953125" style="1" bestFit="1" customWidth="1"/>
    <col min="3329" max="3329" width="14.453125" style="1" bestFit="1" customWidth="1"/>
    <col min="3330" max="3330" width="14.26953125" style="1" bestFit="1" customWidth="1"/>
    <col min="3331" max="3576" width="14.7265625" style="1"/>
    <col min="3577" max="3577" width="28.26953125" style="1" bestFit="1" customWidth="1"/>
    <col min="3578" max="3579" width="11.7265625" style="1" bestFit="1" customWidth="1"/>
    <col min="3580" max="3581" width="13.26953125" style="1" bestFit="1" customWidth="1"/>
    <col min="3582" max="3582" width="15.7265625" style="1" bestFit="1" customWidth="1"/>
    <col min="3583" max="3583" width="13.54296875" style="1" bestFit="1" customWidth="1"/>
    <col min="3584" max="3584" width="13.26953125" style="1" bestFit="1" customWidth="1"/>
    <col min="3585" max="3585" width="14.453125" style="1" bestFit="1" customWidth="1"/>
    <col min="3586" max="3586" width="14.26953125" style="1" bestFit="1" customWidth="1"/>
    <col min="3587" max="3832" width="14.7265625" style="1"/>
    <col min="3833" max="3833" width="28.26953125" style="1" bestFit="1" customWidth="1"/>
    <col min="3834" max="3835" width="11.7265625" style="1" bestFit="1" customWidth="1"/>
    <col min="3836" max="3837" width="13.26953125" style="1" bestFit="1" customWidth="1"/>
    <col min="3838" max="3838" width="15.7265625" style="1" bestFit="1" customWidth="1"/>
    <col min="3839" max="3839" width="13.54296875" style="1" bestFit="1" customWidth="1"/>
    <col min="3840" max="3840" width="13.26953125" style="1" bestFit="1" customWidth="1"/>
    <col min="3841" max="3841" width="14.453125" style="1" bestFit="1" customWidth="1"/>
    <col min="3842" max="3842" width="14.26953125" style="1" bestFit="1" customWidth="1"/>
    <col min="3843" max="4088" width="14.7265625" style="1"/>
    <col min="4089" max="4089" width="28.26953125" style="1" bestFit="1" customWidth="1"/>
    <col min="4090" max="4091" width="11.7265625" style="1" bestFit="1" customWidth="1"/>
    <col min="4092" max="4093" width="13.26953125" style="1" bestFit="1" customWidth="1"/>
    <col min="4094" max="4094" width="15.7265625" style="1" bestFit="1" customWidth="1"/>
    <col min="4095" max="4095" width="13.54296875" style="1" bestFit="1" customWidth="1"/>
    <col min="4096" max="4096" width="13.26953125" style="1" bestFit="1" customWidth="1"/>
    <col min="4097" max="4097" width="14.453125" style="1" bestFit="1" customWidth="1"/>
    <col min="4098" max="4098" width="14.26953125" style="1" bestFit="1" customWidth="1"/>
    <col min="4099" max="4344" width="14.7265625" style="1"/>
    <col min="4345" max="4345" width="28.26953125" style="1" bestFit="1" customWidth="1"/>
    <col min="4346" max="4347" width="11.7265625" style="1" bestFit="1" customWidth="1"/>
    <col min="4348" max="4349" width="13.26953125" style="1" bestFit="1" customWidth="1"/>
    <col min="4350" max="4350" width="15.7265625" style="1" bestFit="1" customWidth="1"/>
    <col min="4351" max="4351" width="13.54296875" style="1" bestFit="1" customWidth="1"/>
    <col min="4352" max="4352" width="13.26953125" style="1" bestFit="1" customWidth="1"/>
    <col min="4353" max="4353" width="14.453125" style="1" bestFit="1" customWidth="1"/>
    <col min="4354" max="4354" width="14.26953125" style="1" bestFit="1" customWidth="1"/>
    <col min="4355" max="4600" width="14.7265625" style="1"/>
    <col min="4601" max="4601" width="28.26953125" style="1" bestFit="1" customWidth="1"/>
    <col min="4602" max="4603" width="11.7265625" style="1" bestFit="1" customWidth="1"/>
    <col min="4604" max="4605" width="13.26953125" style="1" bestFit="1" customWidth="1"/>
    <col min="4606" max="4606" width="15.7265625" style="1" bestFit="1" customWidth="1"/>
    <col min="4607" max="4607" width="13.54296875" style="1" bestFit="1" customWidth="1"/>
    <col min="4608" max="4608" width="13.26953125" style="1" bestFit="1" customWidth="1"/>
    <col min="4609" max="4609" width="14.453125" style="1" bestFit="1" customWidth="1"/>
    <col min="4610" max="4610" width="14.26953125" style="1" bestFit="1" customWidth="1"/>
    <col min="4611" max="4856" width="14.7265625" style="1"/>
    <col min="4857" max="4857" width="28.26953125" style="1" bestFit="1" customWidth="1"/>
    <col min="4858" max="4859" width="11.7265625" style="1" bestFit="1" customWidth="1"/>
    <col min="4860" max="4861" width="13.26953125" style="1" bestFit="1" customWidth="1"/>
    <col min="4862" max="4862" width="15.7265625" style="1" bestFit="1" customWidth="1"/>
    <col min="4863" max="4863" width="13.54296875" style="1" bestFit="1" customWidth="1"/>
    <col min="4864" max="4864" width="13.26953125" style="1" bestFit="1" customWidth="1"/>
    <col min="4865" max="4865" width="14.453125" style="1" bestFit="1" customWidth="1"/>
    <col min="4866" max="4866" width="14.26953125" style="1" bestFit="1" customWidth="1"/>
    <col min="4867" max="5112" width="14.7265625" style="1"/>
    <col min="5113" max="5113" width="28.26953125" style="1" bestFit="1" customWidth="1"/>
    <col min="5114" max="5115" width="11.7265625" style="1" bestFit="1" customWidth="1"/>
    <col min="5116" max="5117" width="13.26953125" style="1" bestFit="1" customWidth="1"/>
    <col min="5118" max="5118" width="15.7265625" style="1" bestFit="1" customWidth="1"/>
    <col min="5119" max="5119" width="13.54296875" style="1" bestFit="1" customWidth="1"/>
    <col min="5120" max="5120" width="13.26953125" style="1" bestFit="1" customWidth="1"/>
    <col min="5121" max="5121" width="14.453125" style="1" bestFit="1" customWidth="1"/>
    <col min="5122" max="5122" width="14.26953125" style="1" bestFit="1" customWidth="1"/>
    <col min="5123" max="5368" width="14.7265625" style="1"/>
    <col min="5369" max="5369" width="28.26953125" style="1" bestFit="1" customWidth="1"/>
    <col min="5370" max="5371" width="11.7265625" style="1" bestFit="1" customWidth="1"/>
    <col min="5372" max="5373" width="13.26953125" style="1" bestFit="1" customWidth="1"/>
    <col min="5374" max="5374" width="15.7265625" style="1" bestFit="1" customWidth="1"/>
    <col min="5375" max="5375" width="13.54296875" style="1" bestFit="1" customWidth="1"/>
    <col min="5376" max="5376" width="13.26953125" style="1" bestFit="1" customWidth="1"/>
    <col min="5377" max="5377" width="14.453125" style="1" bestFit="1" customWidth="1"/>
    <col min="5378" max="5378" width="14.26953125" style="1" bestFit="1" customWidth="1"/>
    <col min="5379" max="5624" width="14.7265625" style="1"/>
    <col min="5625" max="5625" width="28.26953125" style="1" bestFit="1" customWidth="1"/>
    <col min="5626" max="5627" width="11.7265625" style="1" bestFit="1" customWidth="1"/>
    <col min="5628" max="5629" width="13.26953125" style="1" bestFit="1" customWidth="1"/>
    <col min="5630" max="5630" width="15.7265625" style="1" bestFit="1" customWidth="1"/>
    <col min="5631" max="5631" width="13.54296875" style="1" bestFit="1" customWidth="1"/>
    <col min="5632" max="5632" width="13.26953125" style="1" bestFit="1" customWidth="1"/>
    <col min="5633" max="5633" width="14.453125" style="1" bestFit="1" customWidth="1"/>
    <col min="5634" max="5634" width="14.26953125" style="1" bestFit="1" customWidth="1"/>
    <col min="5635" max="5880" width="14.7265625" style="1"/>
    <col min="5881" max="5881" width="28.26953125" style="1" bestFit="1" customWidth="1"/>
    <col min="5882" max="5883" width="11.7265625" style="1" bestFit="1" customWidth="1"/>
    <col min="5884" max="5885" width="13.26953125" style="1" bestFit="1" customWidth="1"/>
    <col min="5886" max="5886" width="15.7265625" style="1" bestFit="1" customWidth="1"/>
    <col min="5887" max="5887" width="13.54296875" style="1" bestFit="1" customWidth="1"/>
    <col min="5888" max="5888" width="13.26953125" style="1" bestFit="1" customWidth="1"/>
    <col min="5889" max="5889" width="14.453125" style="1" bestFit="1" customWidth="1"/>
    <col min="5890" max="5890" width="14.26953125" style="1" bestFit="1" customWidth="1"/>
    <col min="5891" max="6136" width="14.7265625" style="1"/>
    <col min="6137" max="6137" width="28.26953125" style="1" bestFit="1" customWidth="1"/>
    <col min="6138" max="6139" width="11.7265625" style="1" bestFit="1" customWidth="1"/>
    <col min="6140" max="6141" width="13.26953125" style="1" bestFit="1" customWidth="1"/>
    <col min="6142" max="6142" width="15.7265625" style="1" bestFit="1" customWidth="1"/>
    <col min="6143" max="6143" width="13.54296875" style="1" bestFit="1" customWidth="1"/>
    <col min="6144" max="6144" width="13.26953125" style="1" bestFit="1" customWidth="1"/>
    <col min="6145" max="6145" width="14.453125" style="1" bestFit="1" customWidth="1"/>
    <col min="6146" max="6146" width="14.26953125" style="1" bestFit="1" customWidth="1"/>
    <col min="6147" max="6392" width="14.7265625" style="1"/>
    <col min="6393" max="6393" width="28.26953125" style="1" bestFit="1" customWidth="1"/>
    <col min="6394" max="6395" width="11.7265625" style="1" bestFit="1" customWidth="1"/>
    <col min="6396" max="6397" width="13.26953125" style="1" bestFit="1" customWidth="1"/>
    <col min="6398" max="6398" width="15.7265625" style="1" bestFit="1" customWidth="1"/>
    <col min="6399" max="6399" width="13.54296875" style="1" bestFit="1" customWidth="1"/>
    <col min="6400" max="6400" width="13.26953125" style="1" bestFit="1" customWidth="1"/>
    <col min="6401" max="6401" width="14.453125" style="1" bestFit="1" customWidth="1"/>
    <col min="6402" max="6402" width="14.26953125" style="1" bestFit="1" customWidth="1"/>
    <col min="6403" max="6648" width="14.7265625" style="1"/>
    <col min="6649" max="6649" width="28.26953125" style="1" bestFit="1" customWidth="1"/>
    <col min="6650" max="6651" width="11.7265625" style="1" bestFit="1" customWidth="1"/>
    <col min="6652" max="6653" width="13.26953125" style="1" bestFit="1" customWidth="1"/>
    <col min="6654" max="6654" width="15.7265625" style="1" bestFit="1" customWidth="1"/>
    <col min="6655" max="6655" width="13.54296875" style="1" bestFit="1" customWidth="1"/>
    <col min="6656" max="6656" width="13.26953125" style="1" bestFit="1" customWidth="1"/>
    <col min="6657" max="6657" width="14.453125" style="1" bestFit="1" customWidth="1"/>
    <col min="6658" max="6658" width="14.26953125" style="1" bestFit="1" customWidth="1"/>
    <col min="6659" max="6904" width="14.7265625" style="1"/>
    <col min="6905" max="6905" width="28.26953125" style="1" bestFit="1" customWidth="1"/>
    <col min="6906" max="6907" width="11.7265625" style="1" bestFit="1" customWidth="1"/>
    <col min="6908" max="6909" width="13.26953125" style="1" bestFit="1" customWidth="1"/>
    <col min="6910" max="6910" width="15.7265625" style="1" bestFit="1" customWidth="1"/>
    <col min="6911" max="6911" width="13.54296875" style="1" bestFit="1" customWidth="1"/>
    <col min="6912" max="6912" width="13.26953125" style="1" bestFit="1" customWidth="1"/>
    <col min="6913" max="6913" width="14.453125" style="1" bestFit="1" customWidth="1"/>
    <col min="6914" max="6914" width="14.26953125" style="1" bestFit="1" customWidth="1"/>
    <col min="6915" max="7160" width="14.7265625" style="1"/>
    <col min="7161" max="7161" width="28.26953125" style="1" bestFit="1" customWidth="1"/>
    <col min="7162" max="7163" width="11.7265625" style="1" bestFit="1" customWidth="1"/>
    <col min="7164" max="7165" width="13.26953125" style="1" bestFit="1" customWidth="1"/>
    <col min="7166" max="7166" width="15.7265625" style="1" bestFit="1" customWidth="1"/>
    <col min="7167" max="7167" width="13.54296875" style="1" bestFit="1" customWidth="1"/>
    <col min="7168" max="7168" width="13.26953125" style="1" bestFit="1" customWidth="1"/>
    <col min="7169" max="7169" width="14.453125" style="1" bestFit="1" customWidth="1"/>
    <col min="7170" max="7170" width="14.26953125" style="1" bestFit="1" customWidth="1"/>
    <col min="7171" max="7416" width="14.7265625" style="1"/>
    <col min="7417" max="7417" width="28.26953125" style="1" bestFit="1" customWidth="1"/>
    <col min="7418" max="7419" width="11.7265625" style="1" bestFit="1" customWidth="1"/>
    <col min="7420" max="7421" width="13.26953125" style="1" bestFit="1" customWidth="1"/>
    <col min="7422" max="7422" width="15.7265625" style="1" bestFit="1" customWidth="1"/>
    <col min="7423" max="7423" width="13.54296875" style="1" bestFit="1" customWidth="1"/>
    <col min="7424" max="7424" width="13.26953125" style="1" bestFit="1" customWidth="1"/>
    <col min="7425" max="7425" width="14.453125" style="1" bestFit="1" customWidth="1"/>
    <col min="7426" max="7426" width="14.26953125" style="1" bestFit="1" customWidth="1"/>
    <col min="7427" max="7672" width="14.7265625" style="1"/>
    <col min="7673" max="7673" width="28.26953125" style="1" bestFit="1" customWidth="1"/>
    <col min="7674" max="7675" width="11.7265625" style="1" bestFit="1" customWidth="1"/>
    <col min="7676" max="7677" width="13.26953125" style="1" bestFit="1" customWidth="1"/>
    <col min="7678" max="7678" width="15.7265625" style="1" bestFit="1" customWidth="1"/>
    <col min="7679" max="7679" width="13.54296875" style="1" bestFit="1" customWidth="1"/>
    <col min="7680" max="7680" width="13.26953125" style="1" bestFit="1" customWidth="1"/>
    <col min="7681" max="7681" width="14.453125" style="1" bestFit="1" customWidth="1"/>
    <col min="7682" max="7682" width="14.26953125" style="1" bestFit="1" customWidth="1"/>
    <col min="7683" max="7928" width="14.7265625" style="1"/>
    <col min="7929" max="7929" width="28.26953125" style="1" bestFit="1" customWidth="1"/>
    <col min="7930" max="7931" width="11.7265625" style="1" bestFit="1" customWidth="1"/>
    <col min="7932" max="7933" width="13.26953125" style="1" bestFit="1" customWidth="1"/>
    <col min="7934" max="7934" width="15.7265625" style="1" bestFit="1" customWidth="1"/>
    <col min="7935" max="7935" width="13.54296875" style="1" bestFit="1" customWidth="1"/>
    <col min="7936" max="7936" width="13.26953125" style="1" bestFit="1" customWidth="1"/>
    <col min="7937" max="7937" width="14.453125" style="1" bestFit="1" customWidth="1"/>
    <col min="7938" max="7938" width="14.26953125" style="1" bestFit="1" customWidth="1"/>
    <col min="7939" max="8184" width="14.7265625" style="1"/>
    <col min="8185" max="8185" width="28.26953125" style="1" bestFit="1" customWidth="1"/>
    <col min="8186" max="8187" width="11.7265625" style="1" bestFit="1" customWidth="1"/>
    <col min="8188" max="8189" width="13.26953125" style="1" bestFit="1" customWidth="1"/>
    <col min="8190" max="8190" width="15.7265625" style="1" bestFit="1" customWidth="1"/>
    <col min="8191" max="8191" width="13.54296875" style="1" bestFit="1" customWidth="1"/>
    <col min="8192" max="8192" width="13.26953125" style="1" bestFit="1" customWidth="1"/>
    <col min="8193" max="8193" width="14.453125" style="1" bestFit="1" customWidth="1"/>
    <col min="8194" max="8194" width="14.26953125" style="1" bestFit="1" customWidth="1"/>
    <col min="8195" max="8440" width="14.7265625" style="1"/>
    <col min="8441" max="8441" width="28.26953125" style="1" bestFit="1" customWidth="1"/>
    <col min="8442" max="8443" width="11.7265625" style="1" bestFit="1" customWidth="1"/>
    <col min="8444" max="8445" width="13.26953125" style="1" bestFit="1" customWidth="1"/>
    <col min="8446" max="8446" width="15.7265625" style="1" bestFit="1" customWidth="1"/>
    <col min="8447" max="8447" width="13.54296875" style="1" bestFit="1" customWidth="1"/>
    <col min="8448" max="8448" width="13.26953125" style="1" bestFit="1" customWidth="1"/>
    <col min="8449" max="8449" width="14.453125" style="1" bestFit="1" customWidth="1"/>
    <col min="8450" max="8450" width="14.26953125" style="1" bestFit="1" customWidth="1"/>
    <col min="8451" max="8696" width="14.7265625" style="1"/>
    <col min="8697" max="8697" width="28.26953125" style="1" bestFit="1" customWidth="1"/>
    <col min="8698" max="8699" width="11.7265625" style="1" bestFit="1" customWidth="1"/>
    <col min="8700" max="8701" width="13.26953125" style="1" bestFit="1" customWidth="1"/>
    <col min="8702" max="8702" width="15.7265625" style="1" bestFit="1" customWidth="1"/>
    <col min="8703" max="8703" width="13.54296875" style="1" bestFit="1" customWidth="1"/>
    <col min="8704" max="8704" width="13.26953125" style="1" bestFit="1" customWidth="1"/>
    <col min="8705" max="8705" width="14.453125" style="1" bestFit="1" customWidth="1"/>
    <col min="8706" max="8706" width="14.26953125" style="1" bestFit="1" customWidth="1"/>
    <col min="8707" max="8952" width="14.7265625" style="1"/>
    <col min="8953" max="8953" width="28.26953125" style="1" bestFit="1" customWidth="1"/>
    <col min="8954" max="8955" width="11.7265625" style="1" bestFit="1" customWidth="1"/>
    <col min="8956" max="8957" width="13.26953125" style="1" bestFit="1" customWidth="1"/>
    <col min="8958" max="8958" width="15.7265625" style="1" bestFit="1" customWidth="1"/>
    <col min="8959" max="8959" width="13.54296875" style="1" bestFit="1" customWidth="1"/>
    <col min="8960" max="8960" width="13.26953125" style="1" bestFit="1" customWidth="1"/>
    <col min="8961" max="8961" width="14.453125" style="1" bestFit="1" customWidth="1"/>
    <col min="8962" max="8962" width="14.26953125" style="1" bestFit="1" customWidth="1"/>
    <col min="8963" max="9208" width="14.7265625" style="1"/>
    <col min="9209" max="9209" width="28.26953125" style="1" bestFit="1" customWidth="1"/>
    <col min="9210" max="9211" width="11.7265625" style="1" bestFit="1" customWidth="1"/>
    <col min="9212" max="9213" width="13.26953125" style="1" bestFit="1" customWidth="1"/>
    <col min="9214" max="9214" width="15.7265625" style="1" bestFit="1" customWidth="1"/>
    <col min="9215" max="9215" width="13.54296875" style="1" bestFit="1" customWidth="1"/>
    <col min="9216" max="9216" width="13.26953125" style="1" bestFit="1" customWidth="1"/>
    <col min="9217" max="9217" width="14.453125" style="1" bestFit="1" customWidth="1"/>
    <col min="9218" max="9218" width="14.26953125" style="1" bestFit="1" customWidth="1"/>
    <col min="9219" max="9464" width="14.7265625" style="1"/>
    <col min="9465" max="9465" width="28.26953125" style="1" bestFit="1" customWidth="1"/>
    <col min="9466" max="9467" width="11.7265625" style="1" bestFit="1" customWidth="1"/>
    <col min="9468" max="9469" width="13.26953125" style="1" bestFit="1" customWidth="1"/>
    <col min="9470" max="9470" width="15.7265625" style="1" bestFit="1" customWidth="1"/>
    <col min="9471" max="9471" width="13.54296875" style="1" bestFit="1" customWidth="1"/>
    <col min="9472" max="9472" width="13.26953125" style="1" bestFit="1" customWidth="1"/>
    <col min="9473" max="9473" width="14.453125" style="1" bestFit="1" customWidth="1"/>
    <col min="9474" max="9474" width="14.26953125" style="1" bestFit="1" customWidth="1"/>
    <col min="9475" max="9720" width="14.7265625" style="1"/>
    <col min="9721" max="9721" width="28.26953125" style="1" bestFit="1" customWidth="1"/>
    <col min="9722" max="9723" width="11.7265625" style="1" bestFit="1" customWidth="1"/>
    <col min="9724" max="9725" width="13.26953125" style="1" bestFit="1" customWidth="1"/>
    <col min="9726" max="9726" width="15.7265625" style="1" bestFit="1" customWidth="1"/>
    <col min="9727" max="9727" width="13.54296875" style="1" bestFit="1" customWidth="1"/>
    <col min="9728" max="9728" width="13.26953125" style="1" bestFit="1" customWidth="1"/>
    <col min="9729" max="9729" width="14.453125" style="1" bestFit="1" customWidth="1"/>
    <col min="9730" max="9730" width="14.26953125" style="1" bestFit="1" customWidth="1"/>
    <col min="9731" max="9976" width="14.7265625" style="1"/>
    <col min="9977" max="9977" width="28.26953125" style="1" bestFit="1" customWidth="1"/>
    <col min="9978" max="9979" width="11.7265625" style="1" bestFit="1" customWidth="1"/>
    <col min="9980" max="9981" width="13.26953125" style="1" bestFit="1" customWidth="1"/>
    <col min="9982" max="9982" width="15.7265625" style="1" bestFit="1" customWidth="1"/>
    <col min="9983" max="9983" width="13.54296875" style="1" bestFit="1" customWidth="1"/>
    <col min="9984" max="9984" width="13.26953125" style="1" bestFit="1" customWidth="1"/>
    <col min="9985" max="9985" width="14.453125" style="1" bestFit="1" customWidth="1"/>
    <col min="9986" max="9986" width="14.26953125" style="1" bestFit="1" customWidth="1"/>
    <col min="9987" max="10232" width="14.7265625" style="1"/>
    <col min="10233" max="10233" width="28.26953125" style="1" bestFit="1" customWidth="1"/>
    <col min="10234" max="10235" width="11.7265625" style="1" bestFit="1" customWidth="1"/>
    <col min="10236" max="10237" width="13.26953125" style="1" bestFit="1" customWidth="1"/>
    <col min="10238" max="10238" width="15.7265625" style="1" bestFit="1" customWidth="1"/>
    <col min="10239" max="10239" width="13.54296875" style="1" bestFit="1" customWidth="1"/>
    <col min="10240" max="10240" width="13.26953125" style="1" bestFit="1" customWidth="1"/>
    <col min="10241" max="10241" width="14.453125" style="1" bestFit="1" customWidth="1"/>
    <col min="10242" max="10242" width="14.26953125" style="1" bestFit="1" customWidth="1"/>
    <col min="10243" max="10488" width="14.7265625" style="1"/>
    <col min="10489" max="10489" width="28.26953125" style="1" bestFit="1" customWidth="1"/>
    <col min="10490" max="10491" width="11.7265625" style="1" bestFit="1" customWidth="1"/>
    <col min="10492" max="10493" width="13.26953125" style="1" bestFit="1" customWidth="1"/>
    <col min="10494" max="10494" width="15.7265625" style="1" bestFit="1" customWidth="1"/>
    <col min="10495" max="10495" width="13.54296875" style="1" bestFit="1" customWidth="1"/>
    <col min="10496" max="10496" width="13.26953125" style="1" bestFit="1" customWidth="1"/>
    <col min="10497" max="10497" width="14.453125" style="1" bestFit="1" customWidth="1"/>
    <col min="10498" max="10498" width="14.26953125" style="1" bestFit="1" customWidth="1"/>
    <col min="10499" max="10744" width="14.7265625" style="1"/>
    <col min="10745" max="10745" width="28.26953125" style="1" bestFit="1" customWidth="1"/>
    <col min="10746" max="10747" width="11.7265625" style="1" bestFit="1" customWidth="1"/>
    <col min="10748" max="10749" width="13.26953125" style="1" bestFit="1" customWidth="1"/>
    <col min="10750" max="10750" width="15.7265625" style="1" bestFit="1" customWidth="1"/>
    <col min="10751" max="10751" width="13.54296875" style="1" bestFit="1" customWidth="1"/>
    <col min="10752" max="10752" width="13.26953125" style="1" bestFit="1" customWidth="1"/>
    <col min="10753" max="10753" width="14.453125" style="1" bestFit="1" customWidth="1"/>
    <col min="10754" max="10754" width="14.26953125" style="1" bestFit="1" customWidth="1"/>
    <col min="10755" max="11000" width="14.7265625" style="1"/>
    <col min="11001" max="11001" width="28.26953125" style="1" bestFit="1" customWidth="1"/>
    <col min="11002" max="11003" width="11.7265625" style="1" bestFit="1" customWidth="1"/>
    <col min="11004" max="11005" width="13.26953125" style="1" bestFit="1" customWidth="1"/>
    <col min="11006" max="11006" width="15.7265625" style="1" bestFit="1" customWidth="1"/>
    <col min="11007" max="11007" width="13.54296875" style="1" bestFit="1" customWidth="1"/>
    <col min="11008" max="11008" width="13.26953125" style="1" bestFit="1" customWidth="1"/>
    <col min="11009" max="11009" width="14.453125" style="1" bestFit="1" customWidth="1"/>
    <col min="11010" max="11010" width="14.26953125" style="1" bestFit="1" customWidth="1"/>
    <col min="11011" max="11256" width="14.7265625" style="1"/>
    <col min="11257" max="11257" width="28.26953125" style="1" bestFit="1" customWidth="1"/>
    <col min="11258" max="11259" width="11.7265625" style="1" bestFit="1" customWidth="1"/>
    <col min="11260" max="11261" width="13.26953125" style="1" bestFit="1" customWidth="1"/>
    <col min="11262" max="11262" width="15.7265625" style="1" bestFit="1" customWidth="1"/>
    <col min="11263" max="11263" width="13.54296875" style="1" bestFit="1" customWidth="1"/>
    <col min="11264" max="11264" width="13.26953125" style="1" bestFit="1" customWidth="1"/>
    <col min="11265" max="11265" width="14.453125" style="1" bestFit="1" customWidth="1"/>
    <col min="11266" max="11266" width="14.26953125" style="1" bestFit="1" customWidth="1"/>
    <col min="11267" max="11512" width="14.7265625" style="1"/>
    <col min="11513" max="11513" width="28.26953125" style="1" bestFit="1" customWidth="1"/>
    <col min="11514" max="11515" width="11.7265625" style="1" bestFit="1" customWidth="1"/>
    <col min="11516" max="11517" width="13.26953125" style="1" bestFit="1" customWidth="1"/>
    <col min="11518" max="11518" width="15.7265625" style="1" bestFit="1" customWidth="1"/>
    <col min="11519" max="11519" width="13.54296875" style="1" bestFit="1" customWidth="1"/>
    <col min="11520" max="11520" width="13.26953125" style="1" bestFit="1" customWidth="1"/>
    <col min="11521" max="11521" width="14.453125" style="1" bestFit="1" customWidth="1"/>
    <col min="11522" max="11522" width="14.26953125" style="1" bestFit="1" customWidth="1"/>
    <col min="11523" max="11768" width="14.7265625" style="1"/>
    <col min="11769" max="11769" width="28.26953125" style="1" bestFit="1" customWidth="1"/>
    <col min="11770" max="11771" width="11.7265625" style="1" bestFit="1" customWidth="1"/>
    <col min="11772" max="11773" width="13.26953125" style="1" bestFit="1" customWidth="1"/>
    <col min="11774" max="11774" width="15.7265625" style="1" bestFit="1" customWidth="1"/>
    <col min="11775" max="11775" width="13.54296875" style="1" bestFit="1" customWidth="1"/>
    <col min="11776" max="11776" width="13.26953125" style="1" bestFit="1" customWidth="1"/>
    <col min="11777" max="11777" width="14.453125" style="1" bestFit="1" customWidth="1"/>
    <col min="11778" max="11778" width="14.26953125" style="1" bestFit="1" customWidth="1"/>
    <col min="11779" max="12024" width="14.7265625" style="1"/>
    <col min="12025" max="12025" width="28.26953125" style="1" bestFit="1" customWidth="1"/>
    <col min="12026" max="12027" width="11.7265625" style="1" bestFit="1" customWidth="1"/>
    <col min="12028" max="12029" width="13.26953125" style="1" bestFit="1" customWidth="1"/>
    <col min="12030" max="12030" width="15.7265625" style="1" bestFit="1" customWidth="1"/>
    <col min="12031" max="12031" width="13.54296875" style="1" bestFit="1" customWidth="1"/>
    <col min="12032" max="12032" width="13.26953125" style="1" bestFit="1" customWidth="1"/>
    <col min="12033" max="12033" width="14.453125" style="1" bestFit="1" customWidth="1"/>
    <col min="12034" max="12034" width="14.26953125" style="1" bestFit="1" customWidth="1"/>
    <col min="12035" max="12280" width="14.7265625" style="1"/>
    <col min="12281" max="12281" width="28.26953125" style="1" bestFit="1" customWidth="1"/>
    <col min="12282" max="12283" width="11.7265625" style="1" bestFit="1" customWidth="1"/>
    <col min="12284" max="12285" width="13.26953125" style="1" bestFit="1" customWidth="1"/>
    <col min="12286" max="12286" width="15.7265625" style="1" bestFit="1" customWidth="1"/>
    <col min="12287" max="12287" width="13.54296875" style="1" bestFit="1" customWidth="1"/>
    <col min="12288" max="12288" width="13.26953125" style="1" bestFit="1" customWidth="1"/>
    <col min="12289" max="12289" width="14.453125" style="1" bestFit="1" customWidth="1"/>
    <col min="12290" max="12290" width="14.26953125" style="1" bestFit="1" customWidth="1"/>
    <col min="12291" max="12536" width="14.7265625" style="1"/>
    <col min="12537" max="12537" width="28.26953125" style="1" bestFit="1" customWidth="1"/>
    <col min="12538" max="12539" width="11.7265625" style="1" bestFit="1" customWidth="1"/>
    <col min="12540" max="12541" width="13.26953125" style="1" bestFit="1" customWidth="1"/>
    <col min="12542" max="12542" width="15.7265625" style="1" bestFit="1" customWidth="1"/>
    <col min="12543" max="12543" width="13.54296875" style="1" bestFit="1" customWidth="1"/>
    <col min="12544" max="12544" width="13.26953125" style="1" bestFit="1" customWidth="1"/>
    <col min="12545" max="12545" width="14.453125" style="1" bestFit="1" customWidth="1"/>
    <col min="12546" max="12546" width="14.26953125" style="1" bestFit="1" customWidth="1"/>
    <col min="12547" max="12792" width="14.7265625" style="1"/>
    <col min="12793" max="12793" width="28.26953125" style="1" bestFit="1" customWidth="1"/>
    <col min="12794" max="12795" width="11.7265625" style="1" bestFit="1" customWidth="1"/>
    <col min="12796" max="12797" width="13.26953125" style="1" bestFit="1" customWidth="1"/>
    <col min="12798" max="12798" width="15.7265625" style="1" bestFit="1" customWidth="1"/>
    <col min="12799" max="12799" width="13.54296875" style="1" bestFit="1" customWidth="1"/>
    <col min="12800" max="12800" width="13.26953125" style="1" bestFit="1" customWidth="1"/>
    <col min="12801" max="12801" width="14.453125" style="1" bestFit="1" customWidth="1"/>
    <col min="12802" max="12802" width="14.26953125" style="1" bestFit="1" customWidth="1"/>
    <col min="12803" max="13048" width="14.7265625" style="1"/>
    <col min="13049" max="13049" width="28.26953125" style="1" bestFit="1" customWidth="1"/>
    <col min="13050" max="13051" width="11.7265625" style="1" bestFit="1" customWidth="1"/>
    <col min="13052" max="13053" width="13.26953125" style="1" bestFit="1" customWidth="1"/>
    <col min="13054" max="13054" width="15.7265625" style="1" bestFit="1" customWidth="1"/>
    <col min="13055" max="13055" width="13.54296875" style="1" bestFit="1" customWidth="1"/>
    <col min="13056" max="13056" width="13.26953125" style="1" bestFit="1" customWidth="1"/>
    <col min="13057" max="13057" width="14.453125" style="1" bestFit="1" customWidth="1"/>
    <col min="13058" max="13058" width="14.26953125" style="1" bestFit="1" customWidth="1"/>
    <col min="13059" max="13304" width="14.7265625" style="1"/>
    <col min="13305" max="13305" width="28.26953125" style="1" bestFit="1" customWidth="1"/>
    <col min="13306" max="13307" width="11.7265625" style="1" bestFit="1" customWidth="1"/>
    <col min="13308" max="13309" width="13.26953125" style="1" bestFit="1" customWidth="1"/>
    <col min="13310" max="13310" width="15.7265625" style="1" bestFit="1" customWidth="1"/>
    <col min="13311" max="13311" width="13.54296875" style="1" bestFit="1" customWidth="1"/>
    <col min="13312" max="13312" width="13.26953125" style="1" bestFit="1" customWidth="1"/>
    <col min="13313" max="13313" width="14.453125" style="1" bestFit="1" customWidth="1"/>
    <col min="13314" max="13314" width="14.26953125" style="1" bestFit="1" customWidth="1"/>
    <col min="13315" max="13560" width="14.7265625" style="1"/>
    <col min="13561" max="13561" width="28.26953125" style="1" bestFit="1" customWidth="1"/>
    <col min="13562" max="13563" width="11.7265625" style="1" bestFit="1" customWidth="1"/>
    <col min="13564" max="13565" width="13.26953125" style="1" bestFit="1" customWidth="1"/>
    <col min="13566" max="13566" width="15.7265625" style="1" bestFit="1" customWidth="1"/>
    <col min="13567" max="13567" width="13.54296875" style="1" bestFit="1" customWidth="1"/>
    <col min="13568" max="13568" width="13.26953125" style="1" bestFit="1" customWidth="1"/>
    <col min="13569" max="13569" width="14.453125" style="1" bestFit="1" customWidth="1"/>
    <col min="13570" max="13570" width="14.26953125" style="1" bestFit="1" customWidth="1"/>
    <col min="13571" max="13816" width="14.7265625" style="1"/>
    <col min="13817" max="13817" width="28.26953125" style="1" bestFit="1" customWidth="1"/>
    <col min="13818" max="13819" width="11.7265625" style="1" bestFit="1" customWidth="1"/>
    <col min="13820" max="13821" width="13.26953125" style="1" bestFit="1" customWidth="1"/>
    <col min="13822" max="13822" width="15.7265625" style="1" bestFit="1" customWidth="1"/>
    <col min="13823" max="13823" width="13.54296875" style="1" bestFit="1" customWidth="1"/>
    <col min="13824" max="13824" width="13.26953125" style="1" bestFit="1" customWidth="1"/>
    <col min="13825" max="13825" width="14.453125" style="1" bestFit="1" customWidth="1"/>
    <col min="13826" max="13826" width="14.26953125" style="1" bestFit="1" customWidth="1"/>
    <col min="13827" max="14072" width="14.7265625" style="1"/>
    <col min="14073" max="14073" width="28.26953125" style="1" bestFit="1" customWidth="1"/>
    <col min="14074" max="14075" width="11.7265625" style="1" bestFit="1" customWidth="1"/>
    <col min="14076" max="14077" width="13.26953125" style="1" bestFit="1" customWidth="1"/>
    <col min="14078" max="14078" width="15.7265625" style="1" bestFit="1" customWidth="1"/>
    <col min="14079" max="14079" width="13.54296875" style="1" bestFit="1" customWidth="1"/>
    <col min="14080" max="14080" width="13.26953125" style="1" bestFit="1" customWidth="1"/>
    <col min="14081" max="14081" width="14.453125" style="1" bestFit="1" customWidth="1"/>
    <col min="14082" max="14082" width="14.26953125" style="1" bestFit="1" customWidth="1"/>
    <col min="14083" max="14328" width="14.7265625" style="1"/>
    <col min="14329" max="14329" width="28.26953125" style="1" bestFit="1" customWidth="1"/>
    <col min="14330" max="14331" width="11.7265625" style="1" bestFit="1" customWidth="1"/>
    <col min="14332" max="14333" width="13.26953125" style="1" bestFit="1" customWidth="1"/>
    <col min="14334" max="14334" width="15.7265625" style="1" bestFit="1" customWidth="1"/>
    <col min="14335" max="14335" width="13.54296875" style="1" bestFit="1" customWidth="1"/>
    <col min="14336" max="14336" width="13.26953125" style="1" bestFit="1" customWidth="1"/>
    <col min="14337" max="14337" width="14.453125" style="1" bestFit="1" customWidth="1"/>
    <col min="14338" max="14338" width="14.26953125" style="1" bestFit="1" customWidth="1"/>
    <col min="14339" max="14584" width="14.7265625" style="1"/>
    <col min="14585" max="14585" width="28.26953125" style="1" bestFit="1" customWidth="1"/>
    <col min="14586" max="14587" width="11.7265625" style="1" bestFit="1" customWidth="1"/>
    <col min="14588" max="14589" width="13.26953125" style="1" bestFit="1" customWidth="1"/>
    <col min="14590" max="14590" width="15.7265625" style="1" bestFit="1" customWidth="1"/>
    <col min="14591" max="14591" width="13.54296875" style="1" bestFit="1" customWidth="1"/>
    <col min="14592" max="14592" width="13.26953125" style="1" bestFit="1" customWidth="1"/>
    <col min="14593" max="14593" width="14.453125" style="1" bestFit="1" customWidth="1"/>
    <col min="14594" max="14594" width="14.26953125" style="1" bestFit="1" customWidth="1"/>
    <col min="14595" max="14840" width="14.7265625" style="1"/>
    <col min="14841" max="14841" width="28.26953125" style="1" bestFit="1" customWidth="1"/>
    <col min="14842" max="14843" width="11.7265625" style="1" bestFit="1" customWidth="1"/>
    <col min="14844" max="14845" width="13.26953125" style="1" bestFit="1" customWidth="1"/>
    <col min="14846" max="14846" width="15.7265625" style="1" bestFit="1" customWidth="1"/>
    <col min="14847" max="14847" width="13.54296875" style="1" bestFit="1" customWidth="1"/>
    <col min="14848" max="14848" width="13.26953125" style="1" bestFit="1" customWidth="1"/>
    <col min="14849" max="14849" width="14.453125" style="1" bestFit="1" customWidth="1"/>
    <col min="14850" max="14850" width="14.26953125" style="1" bestFit="1" customWidth="1"/>
    <col min="14851" max="15096" width="14.7265625" style="1"/>
    <col min="15097" max="15097" width="28.26953125" style="1" bestFit="1" customWidth="1"/>
    <col min="15098" max="15099" width="11.7265625" style="1" bestFit="1" customWidth="1"/>
    <col min="15100" max="15101" width="13.26953125" style="1" bestFit="1" customWidth="1"/>
    <col min="15102" max="15102" width="15.7265625" style="1" bestFit="1" customWidth="1"/>
    <col min="15103" max="15103" width="13.54296875" style="1" bestFit="1" customWidth="1"/>
    <col min="15104" max="15104" width="13.26953125" style="1" bestFit="1" customWidth="1"/>
    <col min="15105" max="15105" width="14.453125" style="1" bestFit="1" customWidth="1"/>
    <col min="15106" max="15106" width="14.26953125" style="1" bestFit="1" customWidth="1"/>
    <col min="15107" max="15352" width="14.7265625" style="1"/>
    <col min="15353" max="15353" width="28.26953125" style="1" bestFit="1" customWidth="1"/>
    <col min="15354" max="15355" width="11.7265625" style="1" bestFit="1" customWidth="1"/>
    <col min="15356" max="15357" width="13.26953125" style="1" bestFit="1" customWidth="1"/>
    <col min="15358" max="15358" width="15.7265625" style="1" bestFit="1" customWidth="1"/>
    <col min="15359" max="15359" width="13.54296875" style="1" bestFit="1" customWidth="1"/>
    <col min="15360" max="15360" width="13.26953125" style="1" bestFit="1" customWidth="1"/>
    <col min="15361" max="15361" width="14.453125" style="1" bestFit="1" customWidth="1"/>
    <col min="15362" max="15362" width="14.26953125" style="1" bestFit="1" customWidth="1"/>
    <col min="15363" max="15608" width="14.7265625" style="1"/>
    <col min="15609" max="15609" width="28.26953125" style="1" bestFit="1" customWidth="1"/>
    <col min="15610" max="15611" width="11.7265625" style="1" bestFit="1" customWidth="1"/>
    <col min="15612" max="15613" width="13.26953125" style="1" bestFit="1" customWidth="1"/>
    <col min="15614" max="15614" width="15.7265625" style="1" bestFit="1" customWidth="1"/>
    <col min="15615" max="15615" width="13.54296875" style="1" bestFit="1" customWidth="1"/>
    <col min="15616" max="15616" width="13.26953125" style="1" bestFit="1" customWidth="1"/>
    <col min="15617" max="15617" width="14.453125" style="1" bestFit="1" customWidth="1"/>
    <col min="15618" max="15618" width="14.26953125" style="1" bestFit="1" customWidth="1"/>
    <col min="15619" max="15864" width="14.7265625" style="1"/>
    <col min="15865" max="15865" width="28.26953125" style="1" bestFit="1" customWidth="1"/>
    <col min="15866" max="15867" width="11.7265625" style="1" bestFit="1" customWidth="1"/>
    <col min="15868" max="15869" width="13.26953125" style="1" bestFit="1" customWidth="1"/>
    <col min="15870" max="15870" width="15.7265625" style="1" bestFit="1" customWidth="1"/>
    <col min="15871" max="15871" width="13.54296875" style="1" bestFit="1" customWidth="1"/>
    <col min="15872" max="15872" width="13.26953125" style="1" bestFit="1" customWidth="1"/>
    <col min="15873" max="15873" width="14.453125" style="1" bestFit="1" customWidth="1"/>
    <col min="15874" max="15874" width="14.26953125" style="1" bestFit="1" customWidth="1"/>
    <col min="15875" max="16120" width="14.7265625" style="1"/>
    <col min="16121" max="16121" width="28.26953125" style="1" bestFit="1" customWidth="1"/>
    <col min="16122" max="16123" width="11.7265625" style="1" bestFit="1" customWidth="1"/>
    <col min="16124" max="16125" width="13.26953125" style="1" bestFit="1" customWidth="1"/>
    <col min="16126" max="16126" width="15.7265625" style="1" bestFit="1" customWidth="1"/>
    <col min="16127" max="16127" width="13.54296875" style="1" bestFit="1" customWidth="1"/>
    <col min="16128" max="16128" width="13.26953125" style="1" bestFit="1" customWidth="1"/>
    <col min="16129" max="16129" width="14.453125" style="1" bestFit="1" customWidth="1"/>
    <col min="16130" max="16130" width="14.26953125" style="1" bestFit="1" customWidth="1"/>
    <col min="16131" max="16384" width="14.7265625" style="1"/>
  </cols>
  <sheetData>
    <row r="1" spans="1:2" x14ac:dyDescent="0.3">
      <c r="A1" s="1" t="s">
        <v>77</v>
      </c>
    </row>
    <row r="2" spans="1:2" ht="13.5" thickBot="1" x14ac:dyDescent="0.35">
      <c r="A2" s="116" t="s">
        <v>78</v>
      </c>
      <c r="B2" s="117" t="s">
        <v>79</v>
      </c>
    </row>
    <row r="3" spans="1:2" s="120" customFormat="1" ht="13.5" thickBot="1" x14ac:dyDescent="0.35">
      <c r="A3" s="118" t="s">
        <v>80</v>
      </c>
      <c r="B3" s="119">
        <v>2021.22</v>
      </c>
    </row>
    <row r="4" spans="1:2" ht="13.5" thickBot="1" x14ac:dyDescent="0.35">
      <c r="A4" s="121" t="s">
        <v>81</v>
      </c>
      <c r="B4" s="122"/>
    </row>
    <row r="5" spans="1:2" ht="13.5" thickBot="1" x14ac:dyDescent="0.35">
      <c r="A5" s="123" t="s">
        <v>82</v>
      </c>
      <c r="B5" s="124">
        <v>1650</v>
      </c>
    </row>
    <row r="6" spans="1:2" ht="13.5" thickBot="1" x14ac:dyDescent="0.35">
      <c r="A6" s="125" t="s">
        <v>83</v>
      </c>
      <c r="B6" s="122">
        <v>2200</v>
      </c>
    </row>
    <row r="7" spans="1:2" ht="13.5" thickBot="1" x14ac:dyDescent="0.35">
      <c r="A7" s="123" t="s">
        <v>84</v>
      </c>
      <c r="B7" s="124">
        <v>7310</v>
      </c>
    </row>
    <row r="8" spans="1:2" ht="13.5" thickBot="1" x14ac:dyDescent="0.35">
      <c r="A8" s="125" t="s">
        <v>85</v>
      </c>
      <c r="B8" s="122">
        <v>525</v>
      </c>
    </row>
    <row r="9" spans="1:2" ht="13.5" thickBot="1" x14ac:dyDescent="0.35">
      <c r="A9" s="123" t="s">
        <v>86</v>
      </c>
      <c r="B9" s="124">
        <v>231</v>
      </c>
    </row>
    <row r="10" spans="1:2" ht="13.5" thickBot="1" x14ac:dyDescent="0.35">
      <c r="A10" s="126" t="s">
        <v>87</v>
      </c>
      <c r="B10" s="122">
        <v>25</v>
      </c>
    </row>
    <row r="11" spans="1:2" ht="13.5" thickBot="1" x14ac:dyDescent="0.35">
      <c r="A11" s="125" t="s">
        <v>50</v>
      </c>
      <c r="B11" s="127">
        <f>B5+B6+B7+B8+B9+B10</f>
        <v>11941</v>
      </c>
    </row>
    <row r="12" spans="1:2" ht="13.5" thickBot="1" x14ac:dyDescent="0.35">
      <c r="A12" s="123"/>
      <c r="B12" s="124"/>
    </row>
    <row r="13" spans="1:2" ht="13.5" thickBot="1" x14ac:dyDescent="0.35">
      <c r="A13" s="121" t="s">
        <v>88</v>
      </c>
      <c r="B13" s="122"/>
    </row>
    <row r="14" spans="1:2" ht="13.5" thickBot="1" x14ac:dyDescent="0.35">
      <c r="A14" s="123" t="s">
        <v>89</v>
      </c>
      <c r="B14" s="124">
        <v>0</v>
      </c>
    </row>
    <row r="15" spans="1:2" ht="13.5" thickBot="1" x14ac:dyDescent="0.35">
      <c r="A15" s="121"/>
      <c r="B15" s="122">
        <v>0</v>
      </c>
    </row>
    <row r="16" spans="1:2" ht="13.5" thickBot="1" x14ac:dyDescent="0.35">
      <c r="A16" s="128"/>
      <c r="B16" s="124"/>
    </row>
    <row r="17" spans="1:2" s="16" customFormat="1" ht="23.5" thickBot="1" x14ac:dyDescent="0.55000000000000004">
      <c r="A17" s="129" t="s">
        <v>90</v>
      </c>
      <c r="B17" s="175">
        <f>SUM(B11-B15)</f>
        <v>11941</v>
      </c>
    </row>
    <row r="18" spans="1:2" x14ac:dyDescent="0.3">
      <c r="A18" s="129" t="s">
        <v>91</v>
      </c>
    </row>
    <row r="20" spans="1:2" x14ac:dyDescent="0.3">
      <c r="A20" s="1" t="s">
        <v>92</v>
      </c>
    </row>
    <row r="21" spans="1:2" x14ac:dyDescent="0.3">
      <c r="A21" s="1" t="s">
        <v>93</v>
      </c>
    </row>
    <row r="22" spans="1:2" x14ac:dyDescent="0.3">
      <c r="A22" s="1" t="s">
        <v>156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65CBB-E13A-4C0A-BDE4-010992F18BB2}">
  <dimension ref="A1:J25"/>
  <sheetViews>
    <sheetView workbookViewId="0">
      <selection activeCell="B3" sqref="B3:I20"/>
    </sheetView>
  </sheetViews>
  <sheetFormatPr defaultRowHeight="14.5" x14ac:dyDescent="0.35"/>
  <cols>
    <col min="1" max="1" width="39.81640625" bestFit="1" customWidth="1"/>
    <col min="2" max="2" width="13" bestFit="1" customWidth="1"/>
    <col min="4" max="4" width="9.7265625" bestFit="1" customWidth="1"/>
    <col min="5" max="5" width="8.7265625" style="142"/>
    <col min="10" max="10" width="13.81640625" bestFit="1" customWidth="1"/>
  </cols>
  <sheetData>
    <row r="1" spans="1:10" x14ac:dyDescent="0.35">
      <c r="A1" s="130" t="s">
        <v>94</v>
      </c>
      <c r="B1" s="130"/>
      <c r="C1" s="130"/>
      <c r="D1" s="130"/>
      <c r="E1" s="131"/>
      <c r="F1" s="130"/>
      <c r="G1" s="130"/>
      <c r="H1" s="130"/>
      <c r="I1" s="130"/>
      <c r="J1" s="130"/>
    </row>
    <row r="2" spans="1:10" x14ac:dyDescent="0.35">
      <c r="A2" s="132" t="s">
        <v>95</v>
      </c>
      <c r="B2" s="133" t="s">
        <v>96</v>
      </c>
      <c r="E2"/>
    </row>
    <row r="3" spans="1:10" x14ac:dyDescent="0.35">
      <c r="A3" s="134"/>
      <c r="B3" s="135">
        <v>2021.22</v>
      </c>
      <c r="E3"/>
    </row>
    <row r="4" spans="1:10" x14ac:dyDescent="0.35">
      <c r="A4" s="134" t="s">
        <v>81</v>
      </c>
      <c r="B4" s="136"/>
      <c r="E4"/>
    </row>
    <row r="5" spans="1:10" x14ac:dyDescent="0.35">
      <c r="A5" s="134" t="s">
        <v>98</v>
      </c>
      <c r="B5" s="137">
        <v>215</v>
      </c>
      <c r="E5"/>
    </row>
    <row r="6" spans="1:10" x14ac:dyDescent="0.35">
      <c r="A6" s="134" t="s">
        <v>99</v>
      </c>
      <c r="B6" s="137">
        <v>315</v>
      </c>
      <c r="E6"/>
    </row>
    <row r="7" spans="1:10" x14ac:dyDescent="0.35">
      <c r="A7" s="134" t="s">
        <v>100</v>
      </c>
      <c r="B7" s="137">
        <v>1730</v>
      </c>
      <c r="E7"/>
    </row>
    <row r="8" spans="1:10" x14ac:dyDescent="0.35">
      <c r="A8" s="134" t="s">
        <v>101</v>
      </c>
      <c r="B8" s="137">
        <v>700</v>
      </c>
      <c r="E8"/>
    </row>
    <row r="9" spans="1:10" x14ac:dyDescent="0.35">
      <c r="A9" s="134" t="s">
        <v>102</v>
      </c>
      <c r="B9" s="137">
        <v>6015</v>
      </c>
      <c r="E9"/>
    </row>
    <row r="10" spans="1:10" x14ac:dyDescent="0.35">
      <c r="A10" s="138" t="s">
        <v>103</v>
      </c>
      <c r="B10" s="139">
        <v>6715</v>
      </c>
      <c r="E10"/>
    </row>
    <row r="11" spans="1:10" x14ac:dyDescent="0.35">
      <c r="A11" s="134" t="s">
        <v>104</v>
      </c>
      <c r="B11" s="139">
        <v>273</v>
      </c>
      <c r="E11"/>
    </row>
    <row r="12" spans="1:10" x14ac:dyDescent="0.35">
      <c r="A12" s="134" t="s">
        <v>105</v>
      </c>
      <c r="B12" s="137">
        <v>900</v>
      </c>
      <c r="E12"/>
    </row>
    <row r="13" spans="1:10" x14ac:dyDescent="0.35">
      <c r="A13" s="134" t="s">
        <v>106</v>
      </c>
      <c r="B13" s="136">
        <v>500</v>
      </c>
      <c r="E13"/>
    </row>
    <row r="14" spans="1:10" x14ac:dyDescent="0.35">
      <c r="A14" s="134" t="s">
        <v>107</v>
      </c>
      <c r="B14" s="136">
        <v>500</v>
      </c>
      <c r="E14"/>
    </row>
    <row r="15" spans="1:10" ht="23" x14ac:dyDescent="0.5">
      <c r="A15" s="134" t="s">
        <v>50</v>
      </c>
      <c r="B15" s="176">
        <f t="shared" ref="B15" si="0">SUBTOTAL(109,B5:B14)</f>
        <v>17863</v>
      </c>
      <c r="E15"/>
    </row>
    <row r="16" spans="1:10" x14ac:dyDescent="0.35">
      <c r="A16" s="134" t="s">
        <v>88</v>
      </c>
      <c r="B16" s="136"/>
      <c r="E16"/>
    </row>
    <row r="17" spans="1:5" x14ac:dyDescent="0.35">
      <c r="A17" s="134" t="s">
        <v>109</v>
      </c>
      <c r="B17" s="136" t="s">
        <v>108</v>
      </c>
      <c r="E17"/>
    </row>
    <row r="18" spans="1:5" x14ac:dyDescent="0.35">
      <c r="A18" s="134" t="s">
        <v>90</v>
      </c>
      <c r="B18" s="140"/>
      <c r="E18"/>
    </row>
    <row r="19" spans="1:5" x14ac:dyDescent="0.35">
      <c r="A19" s="134" t="s">
        <v>110</v>
      </c>
      <c r="B19" s="136"/>
      <c r="E19"/>
    </row>
    <row r="20" spans="1:5" x14ac:dyDescent="0.35">
      <c r="A20" s="141" t="s">
        <v>111</v>
      </c>
      <c r="B20" s="137"/>
      <c r="E20"/>
    </row>
    <row r="23" spans="1:5" x14ac:dyDescent="0.35">
      <c r="A23" s="173" t="s">
        <v>110</v>
      </c>
    </row>
    <row r="24" spans="1:5" x14ac:dyDescent="0.35">
      <c r="A24" t="s">
        <v>112</v>
      </c>
      <c r="B24">
        <v>6000</v>
      </c>
    </row>
    <row r="25" spans="1:5" x14ac:dyDescent="0.35">
      <c r="A25" t="s">
        <v>113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95BD8-8161-4181-91EA-F0AAFD4BEFCD}">
  <dimension ref="A1:J24"/>
  <sheetViews>
    <sheetView workbookViewId="0">
      <selection activeCell="I3" sqref="B3:I18"/>
    </sheetView>
  </sheetViews>
  <sheetFormatPr defaultColWidth="8.1796875" defaultRowHeight="13" x14ac:dyDescent="0.3"/>
  <cols>
    <col min="1" max="1" width="22.81640625" style="143" bestFit="1" customWidth="1"/>
    <col min="2" max="2" width="8.6328125" style="144" bestFit="1" customWidth="1"/>
    <col min="3" max="3" width="8.54296875" style="144" bestFit="1" customWidth="1"/>
    <col min="4" max="4" width="9.54296875" style="144" bestFit="1" customWidth="1"/>
    <col min="5" max="6" width="8.54296875" style="168" bestFit="1" customWidth="1"/>
    <col min="7" max="9" width="8.54296875" style="169" bestFit="1" customWidth="1"/>
    <col min="10" max="10" width="12.7265625" style="146" customWidth="1"/>
    <col min="11" max="16384" width="8.1796875" style="143"/>
  </cols>
  <sheetData>
    <row r="1" spans="1:10" x14ac:dyDescent="0.3">
      <c r="E1" s="131" t="s">
        <v>114</v>
      </c>
      <c r="F1" s="131"/>
      <c r="G1" s="145"/>
      <c r="H1" s="145"/>
      <c r="I1" s="145"/>
    </row>
    <row r="2" spans="1:10" ht="26" x14ac:dyDescent="0.3">
      <c r="A2" s="132" t="s">
        <v>47</v>
      </c>
      <c r="B2" s="147" t="s">
        <v>115</v>
      </c>
      <c r="C2" s="143"/>
      <c r="D2" s="143"/>
      <c r="E2" s="143"/>
      <c r="F2" s="143"/>
      <c r="G2" s="143"/>
      <c r="H2" s="143"/>
      <c r="I2" s="143"/>
      <c r="J2" s="143"/>
    </row>
    <row r="3" spans="1:10" x14ac:dyDescent="0.3">
      <c r="A3" s="134" t="s">
        <v>52</v>
      </c>
      <c r="B3" s="148"/>
      <c r="C3" s="143"/>
      <c r="D3" s="143"/>
      <c r="E3" s="143"/>
      <c r="F3" s="143"/>
      <c r="G3" s="143"/>
      <c r="H3" s="143"/>
      <c r="I3" s="143"/>
      <c r="J3" s="143"/>
    </row>
    <row r="4" spans="1:10" x14ac:dyDescent="0.3">
      <c r="A4" s="149" t="s">
        <v>116</v>
      </c>
      <c r="B4" s="150">
        <v>300</v>
      </c>
      <c r="C4" s="143"/>
      <c r="D4" s="143"/>
      <c r="E4" s="143"/>
      <c r="F4" s="143"/>
      <c r="G4" s="143"/>
      <c r="H4" s="143"/>
      <c r="I4" s="143"/>
      <c r="J4" s="143"/>
    </row>
    <row r="5" spans="1:10" x14ac:dyDescent="0.3">
      <c r="A5" s="149" t="s">
        <v>117</v>
      </c>
      <c r="B5" s="150">
        <v>150</v>
      </c>
      <c r="C5" s="143"/>
      <c r="D5" s="143"/>
      <c r="E5" s="143"/>
      <c r="F5" s="143"/>
      <c r="G5" s="143"/>
      <c r="H5" s="143"/>
      <c r="I5" s="143"/>
      <c r="J5" s="143"/>
    </row>
    <row r="6" spans="1:10" ht="26" x14ac:dyDescent="0.3">
      <c r="A6" s="149" t="s">
        <v>118</v>
      </c>
      <c r="B6" s="150">
        <v>85</v>
      </c>
      <c r="C6" s="143"/>
      <c r="D6" s="143"/>
      <c r="E6" s="143"/>
      <c r="F6" s="143"/>
      <c r="G6" s="143"/>
      <c r="H6" s="143"/>
      <c r="I6" s="143"/>
      <c r="J6" s="143"/>
    </row>
    <row r="7" spans="1:10" s="154" customFormat="1" x14ac:dyDescent="0.3">
      <c r="A7" s="151" t="s">
        <v>119</v>
      </c>
      <c r="B7" s="152">
        <v>2000</v>
      </c>
      <c r="C7" s="153"/>
      <c r="D7" s="153"/>
      <c r="E7" s="153"/>
    </row>
    <row r="8" spans="1:10" s="154" customFormat="1" x14ac:dyDescent="0.3">
      <c r="A8" s="155" t="s">
        <v>120</v>
      </c>
      <c r="B8" s="156">
        <v>4150</v>
      </c>
      <c r="C8" s="153"/>
      <c r="D8" s="153"/>
      <c r="E8" s="153"/>
    </row>
    <row r="9" spans="1:10" s="154" customFormat="1" x14ac:dyDescent="0.3">
      <c r="A9" s="151" t="s">
        <v>121</v>
      </c>
      <c r="B9" s="152">
        <v>8600</v>
      </c>
      <c r="C9" s="153"/>
      <c r="D9" s="153"/>
      <c r="E9" s="153"/>
    </row>
    <row r="10" spans="1:10" s="154" customFormat="1" x14ac:dyDescent="0.3">
      <c r="A10" s="155" t="s">
        <v>122</v>
      </c>
      <c r="B10" s="156">
        <v>3600</v>
      </c>
      <c r="C10" s="153"/>
      <c r="D10" s="153"/>
      <c r="E10" s="153"/>
    </row>
    <row r="11" spans="1:10" x14ac:dyDescent="0.3">
      <c r="B11" s="146"/>
      <c r="C11" s="143"/>
      <c r="D11" s="143"/>
      <c r="E11" s="143"/>
      <c r="F11" s="143"/>
      <c r="G11" s="143"/>
      <c r="H11" s="143"/>
      <c r="I11" s="143"/>
      <c r="J11" s="143"/>
    </row>
    <row r="12" spans="1:10" x14ac:dyDescent="0.3">
      <c r="A12" s="149" t="s">
        <v>50</v>
      </c>
      <c r="B12" s="157">
        <f>SUM(B4:B10)</f>
        <v>18885</v>
      </c>
      <c r="C12" s="143"/>
      <c r="D12" s="143"/>
      <c r="E12" s="143"/>
      <c r="F12" s="143"/>
      <c r="G12" s="143"/>
      <c r="H12" s="143"/>
      <c r="I12" s="143"/>
      <c r="J12" s="143"/>
    </row>
    <row r="13" spans="1:10" x14ac:dyDescent="0.3">
      <c r="A13" s="149"/>
      <c r="B13" s="158"/>
      <c r="C13" s="143"/>
      <c r="D13" s="143"/>
      <c r="E13" s="143"/>
      <c r="F13" s="143"/>
      <c r="G13" s="143"/>
      <c r="H13" s="143"/>
      <c r="I13" s="143"/>
      <c r="J13" s="143"/>
    </row>
    <row r="14" spans="1:10" x14ac:dyDescent="0.3">
      <c r="A14" s="149" t="s">
        <v>33</v>
      </c>
      <c r="B14" s="150"/>
      <c r="C14" s="143"/>
      <c r="D14" s="143"/>
      <c r="E14" s="143"/>
      <c r="F14" s="143"/>
      <c r="G14" s="143"/>
      <c r="H14" s="143"/>
      <c r="I14" s="143"/>
      <c r="J14" s="143"/>
    </row>
    <row r="15" spans="1:10" x14ac:dyDescent="0.3">
      <c r="A15" s="149" t="s">
        <v>34</v>
      </c>
      <c r="B15" s="150">
        <v>0</v>
      </c>
      <c r="C15" s="143"/>
      <c r="D15" s="143"/>
      <c r="E15" s="143"/>
      <c r="F15" s="143"/>
      <c r="G15" s="143"/>
      <c r="H15" s="143"/>
      <c r="I15" s="143"/>
      <c r="J15" s="143"/>
    </row>
    <row r="16" spans="1:10" x14ac:dyDescent="0.3">
      <c r="A16" s="149" t="s">
        <v>123</v>
      </c>
      <c r="B16" s="150">
        <v>2000</v>
      </c>
      <c r="C16" s="143"/>
      <c r="D16" s="143"/>
      <c r="E16" s="143"/>
      <c r="F16" s="143"/>
      <c r="G16" s="143"/>
      <c r="H16" s="143"/>
      <c r="I16" s="143"/>
      <c r="J16" s="143"/>
    </row>
    <row r="17" spans="1:10" x14ac:dyDescent="0.3">
      <c r="A17" s="149" t="s">
        <v>124</v>
      </c>
      <c r="B17" s="159">
        <v>2000</v>
      </c>
      <c r="C17" s="143"/>
      <c r="D17" s="143"/>
      <c r="E17" s="143"/>
      <c r="F17" s="143"/>
      <c r="G17" s="143"/>
      <c r="H17" s="143"/>
      <c r="I17" s="143"/>
      <c r="J17" s="143"/>
    </row>
    <row r="18" spans="1:10" ht="26" x14ac:dyDescent="0.3">
      <c r="A18" s="160" t="s">
        <v>125</v>
      </c>
      <c r="B18" s="177">
        <f t="shared" ref="B18" si="0">SUM(B12-B17)</f>
        <v>16885</v>
      </c>
      <c r="C18" s="143"/>
      <c r="D18" s="143"/>
      <c r="E18" s="143"/>
      <c r="F18" s="143"/>
      <c r="G18" s="143"/>
      <c r="H18" s="143"/>
      <c r="I18" s="143"/>
      <c r="J18" s="143"/>
    </row>
    <row r="19" spans="1:10" x14ac:dyDescent="0.3">
      <c r="B19" s="161"/>
      <c r="C19" s="161"/>
      <c r="D19" s="161"/>
      <c r="E19" s="162"/>
      <c r="F19" s="162"/>
      <c r="G19" s="163"/>
      <c r="H19" s="163"/>
      <c r="I19" s="163"/>
      <c r="J19" s="164"/>
    </row>
    <row r="20" spans="1:10" x14ac:dyDescent="0.3">
      <c r="E20" s="165"/>
      <c r="F20" s="165"/>
      <c r="G20" s="166"/>
      <c r="H20" s="166"/>
      <c r="I20" s="166"/>
      <c r="J20" s="167"/>
    </row>
    <row r="21" spans="1:10" x14ac:dyDescent="0.3">
      <c r="J21" s="170"/>
    </row>
    <row r="24" spans="1:10" x14ac:dyDescent="0.3">
      <c r="J24" s="17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A7F2-CE0F-41B5-B15F-9412529E0DBC}">
  <dimension ref="A1:H43"/>
  <sheetViews>
    <sheetView workbookViewId="0">
      <selection activeCell="A33" sqref="A33:G42"/>
    </sheetView>
  </sheetViews>
  <sheetFormatPr defaultColWidth="9.1796875" defaultRowHeight="15.5" x14ac:dyDescent="0.35"/>
  <cols>
    <col min="1" max="1" width="53" style="69" customWidth="1"/>
    <col min="2" max="2" width="14.81640625" style="99" bestFit="1" customWidth="1"/>
    <col min="3" max="3" width="15.54296875" style="99" bestFit="1" customWidth="1"/>
    <col min="4" max="4" width="12.26953125" style="69" bestFit="1" customWidth="1"/>
    <col min="5" max="5" width="23.26953125" style="69" customWidth="1"/>
    <col min="6" max="256" width="9.1796875" style="69"/>
    <col min="257" max="257" width="53" style="69" customWidth="1"/>
    <col min="258" max="258" width="14.81640625" style="69" bestFit="1" customWidth="1"/>
    <col min="259" max="259" width="15.54296875" style="69" bestFit="1" customWidth="1"/>
    <col min="260" max="260" width="9.1796875" style="69"/>
    <col min="261" max="261" width="23.26953125" style="69" customWidth="1"/>
    <col min="262" max="512" width="9.1796875" style="69"/>
    <col min="513" max="513" width="53" style="69" customWidth="1"/>
    <col min="514" max="514" width="14.81640625" style="69" bestFit="1" customWidth="1"/>
    <col min="515" max="515" width="15.54296875" style="69" bestFit="1" customWidth="1"/>
    <col min="516" max="516" width="9.1796875" style="69"/>
    <col min="517" max="517" width="23.26953125" style="69" customWidth="1"/>
    <col min="518" max="768" width="9.1796875" style="69"/>
    <col min="769" max="769" width="53" style="69" customWidth="1"/>
    <col min="770" max="770" width="14.81640625" style="69" bestFit="1" customWidth="1"/>
    <col min="771" max="771" width="15.54296875" style="69" bestFit="1" customWidth="1"/>
    <col min="772" max="772" width="9.1796875" style="69"/>
    <col min="773" max="773" width="23.26953125" style="69" customWidth="1"/>
    <col min="774" max="1024" width="9.1796875" style="69"/>
    <col min="1025" max="1025" width="53" style="69" customWidth="1"/>
    <col min="1026" max="1026" width="14.81640625" style="69" bestFit="1" customWidth="1"/>
    <col min="1027" max="1027" width="15.54296875" style="69" bestFit="1" customWidth="1"/>
    <col min="1028" max="1028" width="9.1796875" style="69"/>
    <col min="1029" max="1029" width="23.26953125" style="69" customWidth="1"/>
    <col min="1030" max="1280" width="9.1796875" style="69"/>
    <col min="1281" max="1281" width="53" style="69" customWidth="1"/>
    <col min="1282" max="1282" width="14.81640625" style="69" bestFit="1" customWidth="1"/>
    <col min="1283" max="1283" width="15.54296875" style="69" bestFit="1" customWidth="1"/>
    <col min="1284" max="1284" width="9.1796875" style="69"/>
    <col min="1285" max="1285" width="23.26953125" style="69" customWidth="1"/>
    <col min="1286" max="1536" width="9.1796875" style="69"/>
    <col min="1537" max="1537" width="53" style="69" customWidth="1"/>
    <col min="1538" max="1538" width="14.81640625" style="69" bestFit="1" customWidth="1"/>
    <col min="1539" max="1539" width="15.54296875" style="69" bestFit="1" customWidth="1"/>
    <col min="1540" max="1540" width="9.1796875" style="69"/>
    <col min="1541" max="1541" width="23.26953125" style="69" customWidth="1"/>
    <col min="1542" max="1792" width="9.1796875" style="69"/>
    <col min="1793" max="1793" width="53" style="69" customWidth="1"/>
    <col min="1794" max="1794" width="14.81640625" style="69" bestFit="1" customWidth="1"/>
    <col min="1795" max="1795" width="15.54296875" style="69" bestFit="1" customWidth="1"/>
    <col min="1796" max="1796" width="9.1796875" style="69"/>
    <col min="1797" max="1797" width="23.26953125" style="69" customWidth="1"/>
    <col min="1798" max="2048" width="9.1796875" style="69"/>
    <col min="2049" max="2049" width="53" style="69" customWidth="1"/>
    <col min="2050" max="2050" width="14.81640625" style="69" bestFit="1" customWidth="1"/>
    <col min="2051" max="2051" width="15.54296875" style="69" bestFit="1" customWidth="1"/>
    <col min="2052" max="2052" width="9.1796875" style="69"/>
    <col min="2053" max="2053" width="23.26953125" style="69" customWidth="1"/>
    <col min="2054" max="2304" width="9.1796875" style="69"/>
    <col min="2305" max="2305" width="53" style="69" customWidth="1"/>
    <col min="2306" max="2306" width="14.81640625" style="69" bestFit="1" customWidth="1"/>
    <col min="2307" max="2307" width="15.54296875" style="69" bestFit="1" customWidth="1"/>
    <col min="2308" max="2308" width="9.1796875" style="69"/>
    <col min="2309" max="2309" width="23.26953125" style="69" customWidth="1"/>
    <col min="2310" max="2560" width="9.1796875" style="69"/>
    <col min="2561" max="2561" width="53" style="69" customWidth="1"/>
    <col min="2562" max="2562" width="14.81640625" style="69" bestFit="1" customWidth="1"/>
    <col min="2563" max="2563" width="15.54296875" style="69" bestFit="1" customWidth="1"/>
    <col min="2564" max="2564" width="9.1796875" style="69"/>
    <col min="2565" max="2565" width="23.26953125" style="69" customWidth="1"/>
    <col min="2566" max="2816" width="9.1796875" style="69"/>
    <col min="2817" max="2817" width="53" style="69" customWidth="1"/>
    <col min="2818" max="2818" width="14.81640625" style="69" bestFit="1" customWidth="1"/>
    <col min="2819" max="2819" width="15.54296875" style="69" bestFit="1" customWidth="1"/>
    <col min="2820" max="2820" width="9.1796875" style="69"/>
    <col min="2821" max="2821" width="23.26953125" style="69" customWidth="1"/>
    <col min="2822" max="3072" width="9.1796875" style="69"/>
    <col min="3073" max="3073" width="53" style="69" customWidth="1"/>
    <col min="3074" max="3074" width="14.81640625" style="69" bestFit="1" customWidth="1"/>
    <col min="3075" max="3075" width="15.54296875" style="69" bestFit="1" customWidth="1"/>
    <col min="3076" max="3076" width="9.1796875" style="69"/>
    <col min="3077" max="3077" width="23.26953125" style="69" customWidth="1"/>
    <col min="3078" max="3328" width="9.1796875" style="69"/>
    <col min="3329" max="3329" width="53" style="69" customWidth="1"/>
    <col min="3330" max="3330" width="14.81640625" style="69" bestFit="1" customWidth="1"/>
    <col min="3331" max="3331" width="15.54296875" style="69" bestFit="1" customWidth="1"/>
    <col min="3332" max="3332" width="9.1796875" style="69"/>
    <col min="3333" max="3333" width="23.26953125" style="69" customWidth="1"/>
    <col min="3334" max="3584" width="9.1796875" style="69"/>
    <col min="3585" max="3585" width="53" style="69" customWidth="1"/>
    <col min="3586" max="3586" width="14.81640625" style="69" bestFit="1" customWidth="1"/>
    <col min="3587" max="3587" width="15.54296875" style="69" bestFit="1" customWidth="1"/>
    <col min="3588" max="3588" width="9.1796875" style="69"/>
    <col min="3589" max="3589" width="23.26953125" style="69" customWidth="1"/>
    <col min="3590" max="3840" width="9.1796875" style="69"/>
    <col min="3841" max="3841" width="53" style="69" customWidth="1"/>
    <col min="3842" max="3842" width="14.81640625" style="69" bestFit="1" customWidth="1"/>
    <col min="3843" max="3843" width="15.54296875" style="69" bestFit="1" customWidth="1"/>
    <col min="3844" max="3844" width="9.1796875" style="69"/>
    <col min="3845" max="3845" width="23.26953125" style="69" customWidth="1"/>
    <col min="3846" max="4096" width="9.1796875" style="69"/>
    <col min="4097" max="4097" width="53" style="69" customWidth="1"/>
    <col min="4098" max="4098" width="14.81640625" style="69" bestFit="1" customWidth="1"/>
    <col min="4099" max="4099" width="15.54296875" style="69" bestFit="1" customWidth="1"/>
    <col min="4100" max="4100" width="9.1796875" style="69"/>
    <col min="4101" max="4101" width="23.26953125" style="69" customWidth="1"/>
    <col min="4102" max="4352" width="9.1796875" style="69"/>
    <col min="4353" max="4353" width="53" style="69" customWidth="1"/>
    <col min="4354" max="4354" width="14.81640625" style="69" bestFit="1" customWidth="1"/>
    <col min="4355" max="4355" width="15.54296875" style="69" bestFit="1" customWidth="1"/>
    <col min="4356" max="4356" width="9.1796875" style="69"/>
    <col min="4357" max="4357" width="23.26953125" style="69" customWidth="1"/>
    <col min="4358" max="4608" width="9.1796875" style="69"/>
    <col min="4609" max="4609" width="53" style="69" customWidth="1"/>
    <col min="4610" max="4610" width="14.81640625" style="69" bestFit="1" customWidth="1"/>
    <col min="4611" max="4611" width="15.54296875" style="69" bestFit="1" customWidth="1"/>
    <col min="4612" max="4612" width="9.1796875" style="69"/>
    <col min="4613" max="4613" width="23.26953125" style="69" customWidth="1"/>
    <col min="4614" max="4864" width="9.1796875" style="69"/>
    <col min="4865" max="4865" width="53" style="69" customWidth="1"/>
    <col min="4866" max="4866" width="14.81640625" style="69" bestFit="1" customWidth="1"/>
    <col min="4867" max="4867" width="15.54296875" style="69" bestFit="1" customWidth="1"/>
    <col min="4868" max="4868" width="9.1796875" style="69"/>
    <col min="4869" max="4869" width="23.26953125" style="69" customWidth="1"/>
    <col min="4870" max="5120" width="9.1796875" style="69"/>
    <col min="5121" max="5121" width="53" style="69" customWidth="1"/>
    <col min="5122" max="5122" width="14.81640625" style="69" bestFit="1" customWidth="1"/>
    <col min="5123" max="5123" width="15.54296875" style="69" bestFit="1" customWidth="1"/>
    <col min="5124" max="5124" width="9.1796875" style="69"/>
    <col min="5125" max="5125" width="23.26953125" style="69" customWidth="1"/>
    <col min="5126" max="5376" width="9.1796875" style="69"/>
    <col min="5377" max="5377" width="53" style="69" customWidth="1"/>
    <col min="5378" max="5378" width="14.81640625" style="69" bestFit="1" customWidth="1"/>
    <col min="5379" max="5379" width="15.54296875" style="69" bestFit="1" customWidth="1"/>
    <col min="5380" max="5380" width="9.1796875" style="69"/>
    <col min="5381" max="5381" width="23.26953125" style="69" customWidth="1"/>
    <col min="5382" max="5632" width="9.1796875" style="69"/>
    <col min="5633" max="5633" width="53" style="69" customWidth="1"/>
    <col min="5634" max="5634" width="14.81640625" style="69" bestFit="1" customWidth="1"/>
    <col min="5635" max="5635" width="15.54296875" style="69" bestFit="1" customWidth="1"/>
    <col min="5636" max="5636" width="9.1796875" style="69"/>
    <col min="5637" max="5637" width="23.26953125" style="69" customWidth="1"/>
    <col min="5638" max="5888" width="9.1796875" style="69"/>
    <col min="5889" max="5889" width="53" style="69" customWidth="1"/>
    <col min="5890" max="5890" width="14.81640625" style="69" bestFit="1" customWidth="1"/>
    <col min="5891" max="5891" width="15.54296875" style="69" bestFit="1" customWidth="1"/>
    <col min="5892" max="5892" width="9.1796875" style="69"/>
    <col min="5893" max="5893" width="23.26953125" style="69" customWidth="1"/>
    <col min="5894" max="6144" width="9.1796875" style="69"/>
    <col min="6145" max="6145" width="53" style="69" customWidth="1"/>
    <col min="6146" max="6146" width="14.81640625" style="69" bestFit="1" customWidth="1"/>
    <col min="6147" max="6147" width="15.54296875" style="69" bestFit="1" customWidth="1"/>
    <col min="6148" max="6148" width="9.1796875" style="69"/>
    <col min="6149" max="6149" width="23.26953125" style="69" customWidth="1"/>
    <col min="6150" max="6400" width="9.1796875" style="69"/>
    <col min="6401" max="6401" width="53" style="69" customWidth="1"/>
    <col min="6402" max="6402" width="14.81640625" style="69" bestFit="1" customWidth="1"/>
    <col min="6403" max="6403" width="15.54296875" style="69" bestFit="1" customWidth="1"/>
    <col min="6404" max="6404" width="9.1796875" style="69"/>
    <col min="6405" max="6405" width="23.26953125" style="69" customWidth="1"/>
    <col min="6406" max="6656" width="9.1796875" style="69"/>
    <col min="6657" max="6657" width="53" style="69" customWidth="1"/>
    <col min="6658" max="6658" width="14.81640625" style="69" bestFit="1" customWidth="1"/>
    <col min="6659" max="6659" width="15.54296875" style="69" bestFit="1" customWidth="1"/>
    <col min="6660" max="6660" width="9.1796875" style="69"/>
    <col min="6661" max="6661" width="23.26953125" style="69" customWidth="1"/>
    <col min="6662" max="6912" width="9.1796875" style="69"/>
    <col min="6913" max="6913" width="53" style="69" customWidth="1"/>
    <col min="6914" max="6914" width="14.81640625" style="69" bestFit="1" customWidth="1"/>
    <col min="6915" max="6915" width="15.54296875" style="69" bestFit="1" customWidth="1"/>
    <col min="6916" max="6916" width="9.1796875" style="69"/>
    <col min="6917" max="6917" width="23.26953125" style="69" customWidth="1"/>
    <col min="6918" max="7168" width="9.1796875" style="69"/>
    <col min="7169" max="7169" width="53" style="69" customWidth="1"/>
    <col min="7170" max="7170" width="14.81640625" style="69" bestFit="1" customWidth="1"/>
    <col min="7171" max="7171" width="15.54296875" style="69" bestFit="1" customWidth="1"/>
    <col min="7172" max="7172" width="9.1796875" style="69"/>
    <col min="7173" max="7173" width="23.26953125" style="69" customWidth="1"/>
    <col min="7174" max="7424" width="9.1796875" style="69"/>
    <col min="7425" max="7425" width="53" style="69" customWidth="1"/>
    <col min="7426" max="7426" width="14.81640625" style="69" bestFit="1" customWidth="1"/>
    <col min="7427" max="7427" width="15.54296875" style="69" bestFit="1" customWidth="1"/>
    <col min="7428" max="7428" width="9.1796875" style="69"/>
    <col min="7429" max="7429" width="23.26953125" style="69" customWidth="1"/>
    <col min="7430" max="7680" width="9.1796875" style="69"/>
    <col min="7681" max="7681" width="53" style="69" customWidth="1"/>
    <col min="7682" max="7682" width="14.81640625" style="69" bestFit="1" customWidth="1"/>
    <col min="7683" max="7683" width="15.54296875" style="69" bestFit="1" customWidth="1"/>
    <col min="7684" max="7684" width="9.1796875" style="69"/>
    <col min="7685" max="7685" width="23.26953125" style="69" customWidth="1"/>
    <col min="7686" max="7936" width="9.1796875" style="69"/>
    <col min="7937" max="7937" width="53" style="69" customWidth="1"/>
    <col min="7938" max="7938" width="14.81640625" style="69" bestFit="1" customWidth="1"/>
    <col min="7939" max="7939" width="15.54296875" style="69" bestFit="1" customWidth="1"/>
    <col min="7940" max="7940" width="9.1796875" style="69"/>
    <col min="7941" max="7941" width="23.26953125" style="69" customWidth="1"/>
    <col min="7942" max="8192" width="9.1796875" style="69"/>
    <col min="8193" max="8193" width="53" style="69" customWidth="1"/>
    <col min="8194" max="8194" width="14.81640625" style="69" bestFit="1" customWidth="1"/>
    <col min="8195" max="8195" width="15.54296875" style="69" bestFit="1" customWidth="1"/>
    <col min="8196" max="8196" width="9.1796875" style="69"/>
    <col min="8197" max="8197" width="23.26953125" style="69" customWidth="1"/>
    <col min="8198" max="8448" width="9.1796875" style="69"/>
    <col min="8449" max="8449" width="53" style="69" customWidth="1"/>
    <col min="8450" max="8450" width="14.81640625" style="69" bestFit="1" customWidth="1"/>
    <col min="8451" max="8451" width="15.54296875" style="69" bestFit="1" customWidth="1"/>
    <col min="8452" max="8452" width="9.1796875" style="69"/>
    <col min="8453" max="8453" width="23.26953125" style="69" customWidth="1"/>
    <col min="8454" max="8704" width="9.1796875" style="69"/>
    <col min="8705" max="8705" width="53" style="69" customWidth="1"/>
    <col min="8706" max="8706" width="14.81640625" style="69" bestFit="1" customWidth="1"/>
    <col min="8707" max="8707" width="15.54296875" style="69" bestFit="1" customWidth="1"/>
    <col min="8708" max="8708" width="9.1796875" style="69"/>
    <col min="8709" max="8709" width="23.26953125" style="69" customWidth="1"/>
    <col min="8710" max="8960" width="9.1796875" style="69"/>
    <col min="8961" max="8961" width="53" style="69" customWidth="1"/>
    <col min="8962" max="8962" width="14.81640625" style="69" bestFit="1" customWidth="1"/>
    <col min="8963" max="8963" width="15.54296875" style="69" bestFit="1" customWidth="1"/>
    <col min="8964" max="8964" width="9.1796875" style="69"/>
    <col min="8965" max="8965" width="23.26953125" style="69" customWidth="1"/>
    <col min="8966" max="9216" width="9.1796875" style="69"/>
    <col min="9217" max="9217" width="53" style="69" customWidth="1"/>
    <col min="9218" max="9218" width="14.81640625" style="69" bestFit="1" customWidth="1"/>
    <col min="9219" max="9219" width="15.54296875" style="69" bestFit="1" customWidth="1"/>
    <col min="9220" max="9220" width="9.1796875" style="69"/>
    <col min="9221" max="9221" width="23.26953125" style="69" customWidth="1"/>
    <col min="9222" max="9472" width="9.1796875" style="69"/>
    <col min="9473" max="9473" width="53" style="69" customWidth="1"/>
    <col min="9474" max="9474" width="14.81640625" style="69" bestFit="1" customWidth="1"/>
    <col min="9475" max="9475" width="15.54296875" style="69" bestFit="1" customWidth="1"/>
    <col min="9476" max="9476" width="9.1796875" style="69"/>
    <col min="9477" max="9477" width="23.26953125" style="69" customWidth="1"/>
    <col min="9478" max="9728" width="9.1796875" style="69"/>
    <col min="9729" max="9729" width="53" style="69" customWidth="1"/>
    <col min="9730" max="9730" width="14.81640625" style="69" bestFit="1" customWidth="1"/>
    <col min="9731" max="9731" width="15.54296875" style="69" bestFit="1" customWidth="1"/>
    <col min="9732" max="9732" width="9.1796875" style="69"/>
    <col min="9733" max="9733" width="23.26953125" style="69" customWidth="1"/>
    <col min="9734" max="9984" width="9.1796875" style="69"/>
    <col min="9985" max="9985" width="53" style="69" customWidth="1"/>
    <col min="9986" max="9986" width="14.81640625" style="69" bestFit="1" customWidth="1"/>
    <col min="9987" max="9987" width="15.54296875" style="69" bestFit="1" customWidth="1"/>
    <col min="9988" max="9988" width="9.1796875" style="69"/>
    <col min="9989" max="9989" width="23.26953125" style="69" customWidth="1"/>
    <col min="9990" max="10240" width="9.1796875" style="69"/>
    <col min="10241" max="10241" width="53" style="69" customWidth="1"/>
    <col min="10242" max="10242" width="14.81640625" style="69" bestFit="1" customWidth="1"/>
    <col min="10243" max="10243" width="15.54296875" style="69" bestFit="1" customWidth="1"/>
    <col min="10244" max="10244" width="9.1796875" style="69"/>
    <col min="10245" max="10245" width="23.26953125" style="69" customWidth="1"/>
    <col min="10246" max="10496" width="9.1796875" style="69"/>
    <col min="10497" max="10497" width="53" style="69" customWidth="1"/>
    <col min="10498" max="10498" width="14.81640625" style="69" bestFit="1" customWidth="1"/>
    <col min="10499" max="10499" width="15.54296875" style="69" bestFit="1" customWidth="1"/>
    <col min="10500" max="10500" width="9.1796875" style="69"/>
    <col min="10501" max="10501" width="23.26953125" style="69" customWidth="1"/>
    <col min="10502" max="10752" width="9.1796875" style="69"/>
    <col min="10753" max="10753" width="53" style="69" customWidth="1"/>
    <col min="10754" max="10754" width="14.81640625" style="69" bestFit="1" customWidth="1"/>
    <col min="10755" max="10755" width="15.54296875" style="69" bestFit="1" customWidth="1"/>
    <col min="10756" max="10756" width="9.1796875" style="69"/>
    <col min="10757" max="10757" width="23.26953125" style="69" customWidth="1"/>
    <col min="10758" max="11008" width="9.1796875" style="69"/>
    <col min="11009" max="11009" width="53" style="69" customWidth="1"/>
    <col min="11010" max="11010" width="14.81640625" style="69" bestFit="1" customWidth="1"/>
    <col min="11011" max="11011" width="15.54296875" style="69" bestFit="1" customWidth="1"/>
    <col min="11012" max="11012" width="9.1796875" style="69"/>
    <col min="11013" max="11013" width="23.26953125" style="69" customWidth="1"/>
    <col min="11014" max="11264" width="9.1796875" style="69"/>
    <col min="11265" max="11265" width="53" style="69" customWidth="1"/>
    <col min="11266" max="11266" width="14.81640625" style="69" bestFit="1" customWidth="1"/>
    <col min="11267" max="11267" width="15.54296875" style="69" bestFit="1" customWidth="1"/>
    <col min="11268" max="11268" width="9.1796875" style="69"/>
    <col min="11269" max="11269" width="23.26953125" style="69" customWidth="1"/>
    <col min="11270" max="11520" width="9.1796875" style="69"/>
    <col min="11521" max="11521" width="53" style="69" customWidth="1"/>
    <col min="11522" max="11522" width="14.81640625" style="69" bestFit="1" customWidth="1"/>
    <col min="11523" max="11523" width="15.54296875" style="69" bestFit="1" customWidth="1"/>
    <col min="11524" max="11524" width="9.1796875" style="69"/>
    <col min="11525" max="11525" width="23.26953125" style="69" customWidth="1"/>
    <col min="11526" max="11776" width="9.1796875" style="69"/>
    <col min="11777" max="11777" width="53" style="69" customWidth="1"/>
    <col min="11778" max="11778" width="14.81640625" style="69" bestFit="1" customWidth="1"/>
    <col min="11779" max="11779" width="15.54296875" style="69" bestFit="1" customWidth="1"/>
    <col min="11780" max="11780" width="9.1796875" style="69"/>
    <col min="11781" max="11781" width="23.26953125" style="69" customWidth="1"/>
    <col min="11782" max="12032" width="9.1796875" style="69"/>
    <col min="12033" max="12033" width="53" style="69" customWidth="1"/>
    <col min="12034" max="12034" width="14.81640625" style="69" bestFit="1" customWidth="1"/>
    <col min="12035" max="12035" width="15.54296875" style="69" bestFit="1" customWidth="1"/>
    <col min="12036" max="12036" width="9.1796875" style="69"/>
    <col min="12037" max="12037" width="23.26953125" style="69" customWidth="1"/>
    <col min="12038" max="12288" width="9.1796875" style="69"/>
    <col min="12289" max="12289" width="53" style="69" customWidth="1"/>
    <col min="12290" max="12290" width="14.81640625" style="69" bestFit="1" customWidth="1"/>
    <col min="12291" max="12291" width="15.54296875" style="69" bestFit="1" customWidth="1"/>
    <col min="12292" max="12292" width="9.1796875" style="69"/>
    <col min="12293" max="12293" width="23.26953125" style="69" customWidth="1"/>
    <col min="12294" max="12544" width="9.1796875" style="69"/>
    <col min="12545" max="12545" width="53" style="69" customWidth="1"/>
    <col min="12546" max="12546" width="14.81640625" style="69" bestFit="1" customWidth="1"/>
    <col min="12547" max="12547" width="15.54296875" style="69" bestFit="1" customWidth="1"/>
    <col min="12548" max="12548" width="9.1796875" style="69"/>
    <col min="12549" max="12549" width="23.26953125" style="69" customWidth="1"/>
    <col min="12550" max="12800" width="9.1796875" style="69"/>
    <col min="12801" max="12801" width="53" style="69" customWidth="1"/>
    <col min="12802" max="12802" width="14.81640625" style="69" bestFit="1" customWidth="1"/>
    <col min="12803" max="12803" width="15.54296875" style="69" bestFit="1" customWidth="1"/>
    <col min="12804" max="12804" width="9.1796875" style="69"/>
    <col min="12805" max="12805" width="23.26953125" style="69" customWidth="1"/>
    <col min="12806" max="13056" width="9.1796875" style="69"/>
    <col min="13057" max="13057" width="53" style="69" customWidth="1"/>
    <col min="13058" max="13058" width="14.81640625" style="69" bestFit="1" customWidth="1"/>
    <col min="13059" max="13059" width="15.54296875" style="69" bestFit="1" customWidth="1"/>
    <col min="13060" max="13060" width="9.1796875" style="69"/>
    <col min="13061" max="13061" width="23.26953125" style="69" customWidth="1"/>
    <col min="13062" max="13312" width="9.1796875" style="69"/>
    <col min="13313" max="13313" width="53" style="69" customWidth="1"/>
    <col min="13314" max="13314" width="14.81640625" style="69" bestFit="1" customWidth="1"/>
    <col min="13315" max="13315" width="15.54296875" style="69" bestFit="1" customWidth="1"/>
    <col min="13316" max="13316" width="9.1796875" style="69"/>
    <col min="13317" max="13317" width="23.26953125" style="69" customWidth="1"/>
    <col min="13318" max="13568" width="9.1796875" style="69"/>
    <col min="13569" max="13569" width="53" style="69" customWidth="1"/>
    <col min="13570" max="13570" width="14.81640625" style="69" bestFit="1" customWidth="1"/>
    <col min="13571" max="13571" width="15.54296875" style="69" bestFit="1" customWidth="1"/>
    <col min="13572" max="13572" width="9.1796875" style="69"/>
    <col min="13573" max="13573" width="23.26953125" style="69" customWidth="1"/>
    <col min="13574" max="13824" width="9.1796875" style="69"/>
    <col min="13825" max="13825" width="53" style="69" customWidth="1"/>
    <col min="13826" max="13826" width="14.81640625" style="69" bestFit="1" customWidth="1"/>
    <col min="13827" max="13827" width="15.54296875" style="69" bestFit="1" customWidth="1"/>
    <col min="13828" max="13828" width="9.1796875" style="69"/>
    <col min="13829" max="13829" width="23.26953125" style="69" customWidth="1"/>
    <col min="13830" max="14080" width="9.1796875" style="69"/>
    <col min="14081" max="14081" width="53" style="69" customWidth="1"/>
    <col min="14082" max="14082" width="14.81640625" style="69" bestFit="1" customWidth="1"/>
    <col min="14083" max="14083" width="15.54296875" style="69" bestFit="1" customWidth="1"/>
    <col min="14084" max="14084" width="9.1796875" style="69"/>
    <col min="14085" max="14085" width="23.26953125" style="69" customWidth="1"/>
    <col min="14086" max="14336" width="9.1796875" style="69"/>
    <col min="14337" max="14337" width="53" style="69" customWidth="1"/>
    <col min="14338" max="14338" width="14.81640625" style="69" bestFit="1" customWidth="1"/>
    <col min="14339" max="14339" width="15.54296875" style="69" bestFit="1" customWidth="1"/>
    <col min="14340" max="14340" width="9.1796875" style="69"/>
    <col min="14341" max="14341" width="23.26953125" style="69" customWidth="1"/>
    <col min="14342" max="14592" width="9.1796875" style="69"/>
    <col min="14593" max="14593" width="53" style="69" customWidth="1"/>
    <col min="14594" max="14594" width="14.81640625" style="69" bestFit="1" customWidth="1"/>
    <col min="14595" max="14595" width="15.54296875" style="69" bestFit="1" customWidth="1"/>
    <col min="14596" max="14596" width="9.1796875" style="69"/>
    <col min="14597" max="14597" width="23.26953125" style="69" customWidth="1"/>
    <col min="14598" max="14848" width="9.1796875" style="69"/>
    <col min="14849" max="14849" width="53" style="69" customWidth="1"/>
    <col min="14850" max="14850" width="14.81640625" style="69" bestFit="1" customWidth="1"/>
    <col min="14851" max="14851" width="15.54296875" style="69" bestFit="1" customWidth="1"/>
    <col min="14852" max="14852" width="9.1796875" style="69"/>
    <col min="14853" max="14853" width="23.26953125" style="69" customWidth="1"/>
    <col min="14854" max="15104" width="9.1796875" style="69"/>
    <col min="15105" max="15105" width="53" style="69" customWidth="1"/>
    <col min="15106" max="15106" width="14.81640625" style="69" bestFit="1" customWidth="1"/>
    <col min="15107" max="15107" width="15.54296875" style="69" bestFit="1" customWidth="1"/>
    <col min="15108" max="15108" width="9.1796875" style="69"/>
    <col min="15109" max="15109" width="23.26953125" style="69" customWidth="1"/>
    <col min="15110" max="15360" width="9.1796875" style="69"/>
    <col min="15361" max="15361" width="53" style="69" customWidth="1"/>
    <col min="15362" max="15362" width="14.81640625" style="69" bestFit="1" customWidth="1"/>
    <col min="15363" max="15363" width="15.54296875" style="69" bestFit="1" customWidth="1"/>
    <col min="15364" max="15364" width="9.1796875" style="69"/>
    <col min="15365" max="15365" width="23.26953125" style="69" customWidth="1"/>
    <col min="15366" max="15616" width="9.1796875" style="69"/>
    <col min="15617" max="15617" width="53" style="69" customWidth="1"/>
    <col min="15618" max="15618" width="14.81640625" style="69" bestFit="1" customWidth="1"/>
    <col min="15619" max="15619" width="15.54296875" style="69" bestFit="1" customWidth="1"/>
    <col min="15620" max="15620" width="9.1796875" style="69"/>
    <col min="15621" max="15621" width="23.26953125" style="69" customWidth="1"/>
    <col min="15622" max="15872" width="9.1796875" style="69"/>
    <col min="15873" max="15873" width="53" style="69" customWidth="1"/>
    <col min="15874" max="15874" width="14.81640625" style="69" bestFit="1" customWidth="1"/>
    <col min="15875" max="15875" width="15.54296875" style="69" bestFit="1" customWidth="1"/>
    <col min="15876" max="15876" width="9.1796875" style="69"/>
    <col min="15877" max="15877" width="23.26953125" style="69" customWidth="1"/>
    <col min="15878" max="16128" width="9.1796875" style="69"/>
    <col min="16129" max="16129" width="53" style="69" customWidth="1"/>
    <col min="16130" max="16130" width="14.81640625" style="69" bestFit="1" customWidth="1"/>
    <col min="16131" max="16131" width="15.54296875" style="69" bestFit="1" customWidth="1"/>
    <col min="16132" max="16132" width="9.1796875" style="69"/>
    <col min="16133" max="16133" width="23.26953125" style="69" customWidth="1"/>
    <col min="16134" max="16384" width="9.1796875" style="69"/>
  </cols>
  <sheetData>
    <row r="1" spans="1:8" ht="36" customHeight="1" x14ac:dyDescent="0.35">
      <c r="A1" s="179" t="s">
        <v>126</v>
      </c>
      <c r="B1" s="180"/>
      <c r="C1" s="181"/>
    </row>
    <row r="2" spans="1:8" x14ac:dyDescent="0.35">
      <c r="A2" s="70" t="s">
        <v>127</v>
      </c>
      <c r="B2" s="71"/>
      <c r="C2" s="72"/>
    </row>
    <row r="3" spans="1:8" ht="17.5" x14ac:dyDescent="0.35">
      <c r="A3" s="73" t="s">
        <v>128</v>
      </c>
      <c r="B3" s="74" t="s">
        <v>129</v>
      </c>
      <c r="C3" s="75" t="s">
        <v>97</v>
      </c>
    </row>
    <row r="4" spans="1:8" s="35" customFormat="1" x14ac:dyDescent="0.35">
      <c r="A4" s="35" t="s">
        <v>130</v>
      </c>
      <c r="B4" s="76"/>
      <c r="C4" s="76"/>
    </row>
    <row r="5" spans="1:8" x14ac:dyDescent="0.35">
      <c r="A5" s="69" t="s">
        <v>131</v>
      </c>
      <c r="B5" s="77">
        <v>7360</v>
      </c>
      <c r="C5" s="77">
        <v>18786</v>
      </c>
    </row>
    <row r="6" spans="1:8" x14ac:dyDescent="0.35">
      <c r="A6" s="69" t="s">
        <v>132</v>
      </c>
      <c r="B6" s="77">
        <v>6425</v>
      </c>
      <c r="C6" s="77">
        <v>11941</v>
      </c>
    </row>
    <row r="7" spans="1:8" x14ac:dyDescent="0.35">
      <c r="A7" s="69" t="s">
        <v>133</v>
      </c>
      <c r="B7" s="77">
        <v>16530</v>
      </c>
      <c r="C7" s="77">
        <v>17863</v>
      </c>
      <c r="D7" s="78"/>
    </row>
    <row r="8" spans="1:8" x14ac:dyDescent="0.35">
      <c r="A8" s="61" t="s">
        <v>134</v>
      </c>
      <c r="B8" s="77"/>
      <c r="C8" s="77"/>
      <c r="D8" s="79"/>
      <c r="E8" s="80"/>
      <c r="F8" s="79"/>
      <c r="G8" s="79"/>
      <c r="H8" s="79"/>
    </row>
    <row r="9" spans="1:8" x14ac:dyDescent="0.35">
      <c r="A9" s="81" t="s">
        <v>135</v>
      </c>
      <c r="B9" s="77">
        <v>332156</v>
      </c>
      <c r="C9" s="77">
        <v>346459</v>
      </c>
      <c r="D9" s="78"/>
      <c r="E9" s="79"/>
      <c r="F9" s="79"/>
      <c r="G9" s="79"/>
      <c r="H9" s="79"/>
    </row>
    <row r="10" spans="1:8" x14ac:dyDescent="0.35">
      <c r="A10" s="81" t="s">
        <v>136</v>
      </c>
      <c r="B10" s="77">
        <v>18600</v>
      </c>
      <c r="C10" s="77">
        <v>22600</v>
      </c>
      <c r="D10" s="79"/>
      <c r="E10" s="78"/>
      <c r="F10" s="79"/>
      <c r="G10" s="79"/>
      <c r="H10" s="79"/>
    </row>
    <row r="11" spans="1:8" x14ac:dyDescent="0.35">
      <c r="A11" s="81" t="s">
        <v>137</v>
      </c>
      <c r="B11" s="77">
        <f>SUM(B9:B10)</f>
        <v>350756</v>
      </c>
      <c r="C11" s="77">
        <f>SUM(C9:C10)</f>
        <v>369059</v>
      </c>
      <c r="D11" s="79"/>
      <c r="E11" s="79"/>
      <c r="F11" s="79"/>
      <c r="G11" s="79"/>
      <c r="H11" s="79"/>
    </row>
    <row r="12" spans="1:8" x14ac:dyDescent="0.35">
      <c r="A12" s="61" t="s">
        <v>138</v>
      </c>
      <c r="B12" s="77"/>
      <c r="D12" s="79"/>
      <c r="E12" s="79"/>
      <c r="F12" s="79"/>
      <c r="G12" s="79"/>
      <c r="H12" s="79"/>
    </row>
    <row r="13" spans="1:8" x14ac:dyDescent="0.35">
      <c r="A13" s="81" t="s">
        <v>139</v>
      </c>
      <c r="B13" s="82">
        <v>-135</v>
      </c>
      <c r="C13" s="172">
        <v>250</v>
      </c>
      <c r="D13" s="79"/>
      <c r="E13" s="79"/>
      <c r="F13" s="79"/>
      <c r="G13" s="79"/>
      <c r="H13" s="79"/>
    </row>
    <row r="14" spans="1:8" x14ac:dyDescent="0.35">
      <c r="A14" s="61" t="s">
        <v>140</v>
      </c>
      <c r="B14" s="77"/>
      <c r="C14" s="77"/>
      <c r="D14" s="79"/>
      <c r="E14" s="79"/>
      <c r="F14" s="79"/>
      <c r="G14" s="79"/>
      <c r="H14" s="80"/>
    </row>
    <row r="15" spans="1:8" x14ac:dyDescent="0.35">
      <c r="A15" s="81" t="s">
        <v>135</v>
      </c>
      <c r="B15" s="77">
        <v>12285</v>
      </c>
      <c r="C15" s="77">
        <v>16885</v>
      </c>
      <c r="D15" s="79"/>
      <c r="E15" s="79"/>
      <c r="F15" s="79"/>
      <c r="G15" s="79"/>
      <c r="H15" s="79"/>
    </row>
    <row r="16" spans="1:8" x14ac:dyDescent="0.35">
      <c r="A16" s="61" t="s">
        <v>141</v>
      </c>
      <c r="B16" s="77"/>
      <c r="C16" s="77"/>
      <c r="D16" s="80"/>
      <c r="E16" s="79"/>
      <c r="F16" s="79"/>
      <c r="G16" s="79"/>
      <c r="H16" s="79"/>
    </row>
    <row r="17" spans="1:8" x14ac:dyDescent="0.35">
      <c r="A17" s="81" t="s">
        <v>48</v>
      </c>
      <c r="B17" s="77">
        <v>13711</v>
      </c>
      <c r="C17" s="77">
        <v>13293</v>
      </c>
      <c r="D17" s="78"/>
      <c r="E17" s="79"/>
      <c r="F17" s="79"/>
      <c r="G17" s="79"/>
      <c r="H17" s="79"/>
    </row>
    <row r="18" spans="1:8" x14ac:dyDescent="0.35">
      <c r="A18" s="81" t="s">
        <v>142</v>
      </c>
      <c r="B18" s="77">
        <v>2500</v>
      </c>
      <c r="C18" s="77">
        <v>2500</v>
      </c>
      <c r="E18" s="79"/>
      <c r="F18" s="79"/>
      <c r="G18" s="79"/>
      <c r="H18" s="79"/>
    </row>
    <row r="19" spans="1:8" x14ac:dyDescent="0.35">
      <c r="A19" s="81" t="s">
        <v>143</v>
      </c>
      <c r="B19" s="77">
        <f>SUM(B17:B18)</f>
        <v>16211</v>
      </c>
      <c r="C19" s="77">
        <f>SUM(C17:C18)</f>
        <v>15793</v>
      </c>
      <c r="D19" s="79"/>
      <c r="E19" s="79"/>
      <c r="F19" s="79"/>
      <c r="G19" s="79"/>
      <c r="H19" s="79"/>
    </row>
    <row r="20" spans="1:8" x14ac:dyDescent="0.35">
      <c r="A20" s="61" t="s">
        <v>144</v>
      </c>
      <c r="B20" s="77"/>
      <c r="C20" s="77"/>
      <c r="D20" s="79"/>
      <c r="E20" s="79"/>
      <c r="F20" s="79"/>
      <c r="G20" s="79"/>
      <c r="H20" s="79"/>
    </row>
    <row r="21" spans="1:8" x14ac:dyDescent="0.35">
      <c r="A21" s="81" t="s">
        <v>145</v>
      </c>
      <c r="B21" s="77"/>
      <c r="C21" s="77">
        <v>3600</v>
      </c>
      <c r="D21" s="79"/>
      <c r="E21" s="79"/>
      <c r="F21" s="79"/>
      <c r="G21" s="79"/>
      <c r="H21" s="79"/>
    </row>
    <row r="22" spans="1:8" x14ac:dyDescent="0.35">
      <c r="A22" s="81" t="s">
        <v>146</v>
      </c>
      <c r="B22" s="77"/>
      <c r="C22" s="77">
        <v>6000</v>
      </c>
      <c r="D22" s="79"/>
      <c r="E22" s="79"/>
      <c r="F22" s="79"/>
      <c r="G22" s="79"/>
      <c r="H22" s="79"/>
    </row>
    <row r="23" spans="1:8" x14ac:dyDescent="0.35">
      <c r="A23" s="81"/>
      <c r="B23" s="77"/>
      <c r="C23" s="77"/>
      <c r="D23" s="79"/>
      <c r="E23" s="79"/>
      <c r="F23" s="79"/>
      <c r="G23" s="79"/>
      <c r="H23" s="79"/>
    </row>
    <row r="24" spans="1:8" s="35" customFormat="1" ht="18" x14ac:dyDescent="0.4">
      <c r="A24" s="84" t="s">
        <v>147</v>
      </c>
      <c r="B24" s="85">
        <f>SUM(B11+B13+B15+B19+B5+B6+B7)</f>
        <v>409432</v>
      </c>
      <c r="C24" s="85">
        <f>SUM(C11+C13+C15+C19+C5+C6+C7+C21+C22+C23)</f>
        <v>460177</v>
      </c>
      <c r="D24" s="80"/>
      <c r="E24" s="27"/>
    </row>
    <row r="25" spans="1:8" x14ac:dyDescent="0.35">
      <c r="A25" s="86" t="s">
        <v>148</v>
      </c>
      <c r="B25" s="83"/>
      <c r="C25" s="83">
        <v>9600</v>
      </c>
      <c r="D25" s="79"/>
      <c r="E25" s="87"/>
    </row>
    <row r="26" spans="1:8" x14ac:dyDescent="0.35">
      <c r="A26" s="86" t="s">
        <v>149</v>
      </c>
      <c r="B26" s="88"/>
      <c r="C26" s="88">
        <v>15000</v>
      </c>
      <c r="D26" s="79"/>
      <c r="E26" s="87"/>
    </row>
    <row r="27" spans="1:8" s="35" customFormat="1" ht="18" x14ac:dyDescent="0.4">
      <c r="A27" s="89" t="s">
        <v>150</v>
      </c>
      <c r="B27" s="85">
        <f>SUM(B24+B25)</f>
        <v>409432</v>
      </c>
      <c r="C27" s="85">
        <f>SUM(C24-C26-C25)</f>
        <v>435577</v>
      </c>
      <c r="E27" s="90"/>
    </row>
    <row r="28" spans="1:8" x14ac:dyDescent="0.35">
      <c r="A28" s="69" t="s">
        <v>151</v>
      </c>
      <c r="B28" s="71">
        <f>SUM(B27/2921.4)</f>
        <v>140.14924351338399</v>
      </c>
      <c r="C28" s="71">
        <f>SUM(C27/3060.1)</f>
        <v>142.34077317734716</v>
      </c>
      <c r="E28" s="91"/>
    </row>
    <row r="29" spans="1:8" x14ac:dyDescent="0.35">
      <c r="A29" s="92" t="s">
        <v>152</v>
      </c>
      <c r="B29" s="93"/>
      <c r="C29" s="94"/>
    </row>
    <row r="30" spans="1:8" x14ac:dyDescent="0.35">
      <c r="A30" s="92" t="s">
        <v>153</v>
      </c>
      <c r="B30" s="93" t="s">
        <v>154</v>
      </c>
      <c r="C30" s="68" t="s">
        <v>155</v>
      </c>
    </row>
    <row r="31" spans="1:8" x14ac:dyDescent="0.35">
      <c r="A31" s="95">
        <f>B31/52</f>
        <v>4.214480123006089E-2</v>
      </c>
      <c r="B31" s="93">
        <f>C28-B28</f>
        <v>2.1915296639631663</v>
      </c>
      <c r="C31" s="96">
        <f>B31/B28*100%</f>
        <v>1.563711375833348E-2</v>
      </c>
    </row>
    <row r="32" spans="1:8" x14ac:dyDescent="0.35">
      <c r="A32" s="97"/>
      <c r="B32" s="56"/>
      <c r="C32" s="98"/>
    </row>
    <row r="33" spans="2:3" x14ac:dyDescent="0.35">
      <c r="B33" s="69"/>
      <c r="C33" s="69"/>
    </row>
    <row r="34" spans="2:3" x14ac:dyDescent="0.35">
      <c r="B34" s="69"/>
      <c r="C34" s="69"/>
    </row>
    <row r="35" spans="2:3" x14ac:dyDescent="0.35">
      <c r="B35" s="69"/>
      <c r="C35" s="69"/>
    </row>
    <row r="36" spans="2:3" x14ac:dyDescent="0.35">
      <c r="B36" s="69"/>
      <c r="C36" s="69"/>
    </row>
    <row r="37" spans="2:3" x14ac:dyDescent="0.35">
      <c r="B37" s="69"/>
      <c r="C37" s="69"/>
    </row>
    <row r="38" spans="2:3" x14ac:dyDescent="0.35">
      <c r="B38" s="69"/>
      <c r="C38" s="69"/>
    </row>
    <row r="39" spans="2:3" x14ac:dyDescent="0.35">
      <c r="B39" s="69"/>
      <c r="C39" s="69"/>
    </row>
    <row r="40" spans="2:3" x14ac:dyDescent="0.35">
      <c r="B40" s="69"/>
      <c r="C40" s="69"/>
    </row>
    <row r="41" spans="2:3" x14ac:dyDescent="0.35">
      <c r="B41" s="69"/>
      <c r="C41" s="69"/>
    </row>
    <row r="42" spans="2:3" s="35" customFormat="1" x14ac:dyDescent="0.35"/>
    <row r="43" spans="2:3" x14ac:dyDescent="0.35">
      <c r="B43" s="71"/>
      <c r="C43" s="71"/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O&amp;E</vt:lpstr>
      <vt:lpstr>Direct Council</vt:lpstr>
      <vt:lpstr>Info Centre</vt:lpstr>
      <vt:lpstr>CEX</vt:lpstr>
      <vt:lpstr>PHOUSE</vt:lpstr>
      <vt:lpstr>ROS</vt:lpstr>
      <vt:lpstr>CPC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Sally Thurston</cp:lastModifiedBy>
  <cp:revision/>
  <dcterms:created xsi:type="dcterms:W3CDTF">2020-10-15T09:17:39Z</dcterms:created>
  <dcterms:modified xsi:type="dcterms:W3CDTF">2021-05-05T14:20:06Z</dcterms:modified>
  <cp:category/>
  <cp:contentStatus/>
</cp:coreProperties>
</file>